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800"/>
  </bookViews>
  <sheets>
    <sheet name="SM Grant Calculation in MT+" sheetId="1" r:id="rId1"/>
  </sheets>
  <definedNames>
    <definedName name="DISTOPUP" localSheetId="0">'SM Grant Calculation in MT+'!$C$4</definedName>
    <definedName name="ENDDATE" localSheetId="0">'SM Grant Calculation in MT+'!$C$7</definedName>
    <definedName name="GRANTEDDAYS" localSheetId="0">'SM Grant Calculation in MT+'!$C$11</definedName>
    <definedName name="GRANTEDMONTHS" localSheetId="0">'SM Grant Calculation in MT+'!$C$12</definedName>
    <definedName name="GRANTEDREMAININGDAYS" localSheetId="0">'SM Grant Calculation in MT+'!$C$13</definedName>
    <definedName name="MONTHLYBASIC" localSheetId="0">'SM Grant Calculation in MT+'!$C$2</definedName>
    <definedName name="MONTHLYSMPGRANT" localSheetId="0">'SM Grant Calculation in MT+'!$C$10</definedName>
    <definedName name="MONTHLYSMSGRANT" localSheetId="0">'SM Grant Calculation in MT+'!$C$9</definedName>
    <definedName name="NOTGRANTEDDAYS" localSheetId="0">'SM Grant Calculation in MT+'!$C$8</definedName>
    <definedName name="SMPTOPUP" localSheetId="0">'SM Grant Calculation in MT+'!$C$3</definedName>
    <definedName name="SPECIALNEEDS" localSheetId="0">'SM Grant Calculation in MT+'!$C$5</definedName>
    <definedName name="STARTDATE" localSheetId="0">'SM Grant Calculation in MT+'!$C$6</definedName>
    <definedName name="Z_0510C839_4320_4222_83CF_237208C06729_.wvu.Cols" localSheetId="0" hidden="1">'SM Grant Calculation in MT+'!$D:$XFD</definedName>
    <definedName name="Z_0510C839_4320_4222_83CF_237208C06729_.wvu.Rows" localSheetId="0" hidden="1">'SM Grant Calculation in MT+'!$40:$1048576,'SM Grant Calculation in MT+'!$16:$16</definedName>
    <definedName name="Z_559E9211_36A6_41A2_B024_74B2ED4E7A4E_.wvu.Cols" localSheetId="0" hidden="1">'SM Grant Calculation in MT+'!$D:$XFD</definedName>
    <definedName name="Z_559E9211_36A6_41A2_B024_74B2ED4E7A4E_.wvu.Rows" localSheetId="0" hidden="1">'SM Grant Calculation in MT+'!$40:$1048576,'SM Grant Calculation in MT+'!$16:$16</definedName>
    <definedName name="Z_5DC95D46_1CBA_4E54_9BAA_6983432F56BD_.wvu.Cols" localSheetId="0" hidden="1">'SM Grant Calculation in MT+'!$D:$XFD</definedName>
    <definedName name="Z_5DC95D46_1CBA_4E54_9BAA_6983432F56BD_.wvu.Rows" localSheetId="0" hidden="1">'SM Grant Calculation in MT+'!$40:$1048576,'SM Grant Calculation in MT+'!$16:$16</definedName>
    <definedName name="Z_5EAACF08_0BF2_47FE_A274_4EE6278084D9_.wvu.Cols" localSheetId="0" hidden="1">'SM Grant Calculation in MT+'!$D:$XFD</definedName>
    <definedName name="Z_5EAACF08_0BF2_47FE_A274_4EE6278084D9_.wvu.Rows" localSheetId="0" hidden="1">'SM Grant Calculation in MT+'!$40:$1048576,'SM Grant Calculation in MT+'!$16:$16</definedName>
    <definedName name="Z_6C7F880C_5329_4384_A096_6803C702E802_.wvu.Cols" localSheetId="0" hidden="1">'SM Grant Calculation in MT+'!$D:$XFD</definedName>
    <definedName name="Z_6C7F880C_5329_4384_A096_6803C702E802_.wvu.Rows" localSheetId="0" hidden="1">'SM Grant Calculation in MT+'!$40:$1048576,'SM Grant Calculation in MT+'!$16:$16</definedName>
  </definedNames>
  <calcPr calcId="145621"/>
</workbook>
</file>

<file path=xl/calcChain.xml><?xml version="1.0" encoding="utf-8"?>
<calcChain xmlns="http://schemas.openxmlformats.org/spreadsheetml/2006/main">
  <c r="C11" i="1" l="1"/>
  <c r="C12" i="1" s="1"/>
  <c r="C10" i="1"/>
  <c r="C9" i="1"/>
  <c r="C13" i="1" l="1"/>
  <c r="C14" i="1" s="1"/>
  <c r="C15" i="1" l="1"/>
</calcChain>
</file>

<file path=xl/sharedStrings.xml><?xml version="1.0" encoding="utf-8"?>
<sst xmlns="http://schemas.openxmlformats.org/spreadsheetml/2006/main" count="29" uniqueCount="22">
  <si>
    <t>Erasmus+ SM Student Grant Calculation in MT+</t>
  </si>
  <si>
    <t>Unit</t>
  </si>
  <si>
    <t>Value</t>
  </si>
  <si>
    <t xml:space="preserve">Basic Monthly grant </t>
  </si>
  <si>
    <t>€/month</t>
  </si>
  <si>
    <t>Top-up for traineeship</t>
  </si>
  <si>
    <t>Special needs support</t>
  </si>
  <si>
    <t>€/mobility</t>
  </si>
  <si>
    <t xml:space="preserve">Start date </t>
  </si>
  <si>
    <t>End date</t>
  </si>
  <si>
    <t xml:space="preserve">Number of interruption days </t>
  </si>
  <si>
    <t xml:space="preserve">days </t>
  </si>
  <si>
    <t>Total monthly grant for SMS</t>
  </si>
  <si>
    <t>Total monthly grant for SMP</t>
  </si>
  <si>
    <t>Total funded days</t>
  </si>
  <si>
    <t>Total funded duration in months</t>
  </si>
  <si>
    <t xml:space="preserve">months </t>
  </si>
  <si>
    <t>Total funded duration in remaining days</t>
  </si>
  <si>
    <t>Total grant (SMS)</t>
  </si>
  <si>
    <t>€</t>
  </si>
  <si>
    <t>Total grant (SMP)</t>
  </si>
  <si>
    <t>Top-up for disadvantaged background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</si>
</sst>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[$€-1]_-;\-* #,##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4" fillId="2" borderId="1" xfId="1" applyFont="1" applyFill="1" applyBorder="1" applyAlignment="1">
      <alignment vertical="top"/>
    </xf>
    <xf numFmtId="0" fontId="1" fillId="2" borderId="1" xfId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 wrapText="1"/>
    </xf>
    <xf numFmtId="0" fontId="3" fillId="0" borderId="0" xfId="1"/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horizontal="right" vertical="center" indent="1"/>
    </xf>
    <xf numFmtId="164" fontId="6" fillId="0" borderId="1" xfId="1" applyNumberFormat="1" applyFont="1" applyBorder="1" applyAlignment="1">
      <alignment horizontal="right" vertical="center" indent="1"/>
    </xf>
    <xf numFmtId="0" fontId="6" fillId="0" borderId="1" xfId="1" applyFont="1" applyBorder="1" applyAlignment="1">
      <alignment horizontal="right" vertical="center" indent="1"/>
    </xf>
    <xf numFmtId="164" fontId="1" fillId="3" borderId="1" xfId="1" applyNumberFormat="1" applyFont="1" applyFill="1" applyBorder="1" applyAlignment="1">
      <alignment horizontal="right" vertical="center" indent="1"/>
    </xf>
    <xf numFmtId="0" fontId="7" fillId="0" borderId="1" xfId="1" applyFont="1" applyFill="1" applyBorder="1" applyAlignment="1">
      <alignment vertical="center"/>
    </xf>
    <xf numFmtId="0" fontId="8" fillId="4" borderId="1" xfId="1" applyFont="1" applyFill="1" applyBorder="1" applyAlignment="1">
      <alignment horizontal="right" vertical="center" indent="1"/>
    </xf>
    <xf numFmtId="1" fontId="8" fillId="4" borderId="1" xfId="1" applyNumberFormat="1" applyFont="1" applyFill="1" applyBorder="1" applyAlignment="1">
      <alignment horizontal="right" vertical="center" indent="1"/>
    </xf>
    <xf numFmtId="164" fontId="2" fillId="4" borderId="1" xfId="1" applyNumberFormat="1" applyFont="1" applyFill="1" applyBorder="1" applyAlignment="1">
      <alignment horizontal="right" vertical="center" indent="1"/>
    </xf>
    <xf numFmtId="0" fontId="3" fillId="0" borderId="0" xfId="1" applyAlignment="1">
      <alignment horizontal="right" vertical="center" indent="1"/>
    </xf>
    <xf numFmtId="164" fontId="6" fillId="5" borderId="1" xfId="1" applyNumberFormat="1" applyFont="1" applyFill="1" applyBorder="1" applyAlignment="1">
      <alignment horizontal="right" vertical="center" indent="1"/>
    </xf>
    <xf numFmtId="14" fontId="6" fillId="5" borderId="1" xfId="1" applyNumberFormat="1" applyFont="1" applyFill="1" applyBorder="1"/>
    <xf numFmtId="0" fontId="1" fillId="5" borderId="1" xfId="1" applyFont="1" applyFill="1" applyBorder="1" applyAlignment="1">
      <alignment vertical="center"/>
    </xf>
    <xf numFmtId="0" fontId="1" fillId="5" borderId="1" xfId="1" applyFont="1" applyFill="1" applyBorder="1" applyAlignment="1">
      <alignment horizontal="right" vertical="center" indent="1"/>
    </xf>
    <xf numFmtId="0" fontId="0" fillId="0" borderId="1" xfId="1" applyFont="1" applyBorder="1" applyAlignment="1">
      <alignment vertical="center"/>
    </xf>
  </cellXfs>
  <cellStyles count="2">
    <cellStyle name="Normal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workbookViewId="0">
      <selection activeCell="C8" sqref="C8"/>
    </sheetView>
  </sheetViews>
  <sheetFormatPr defaultColWidth="0" defaultRowHeight="12.75" customHeight="1" zeroHeight="1" x14ac:dyDescent="0.2"/>
  <cols>
    <col min="1" max="1" width="49.42578125" style="4" customWidth="1"/>
    <col min="2" max="2" width="15.5703125" style="14" customWidth="1"/>
    <col min="3" max="3" width="17.7109375" style="4" customWidth="1"/>
    <col min="4" max="16384" width="9.140625" style="4" hidden="1"/>
  </cols>
  <sheetData>
    <row r="1" spans="1:3" ht="55.5" customHeight="1" x14ac:dyDescent="0.2">
      <c r="A1" s="1" t="s">
        <v>0</v>
      </c>
      <c r="B1" s="2" t="s">
        <v>1</v>
      </c>
      <c r="C1" s="3" t="s">
        <v>2</v>
      </c>
    </row>
    <row r="2" spans="1:3" ht="20.25" customHeight="1" x14ac:dyDescent="0.2">
      <c r="A2" s="17" t="s">
        <v>3</v>
      </c>
      <c r="B2" s="18" t="s">
        <v>4</v>
      </c>
      <c r="C2" s="15">
        <v>450</v>
      </c>
    </row>
    <row r="3" spans="1:3" ht="20.25" customHeight="1" x14ac:dyDescent="0.2">
      <c r="A3" s="5" t="s">
        <v>5</v>
      </c>
      <c r="B3" s="6" t="s">
        <v>4</v>
      </c>
      <c r="C3" s="7">
        <v>150</v>
      </c>
    </row>
    <row r="4" spans="1:3" ht="20.25" customHeight="1" x14ac:dyDescent="0.2">
      <c r="A4" s="19" t="s">
        <v>21</v>
      </c>
      <c r="B4" s="6" t="s">
        <v>4</v>
      </c>
      <c r="C4" s="7">
        <v>0</v>
      </c>
    </row>
    <row r="5" spans="1:3" ht="20.25" customHeight="1" x14ac:dyDescent="0.2">
      <c r="A5" s="5" t="s">
        <v>6</v>
      </c>
      <c r="B5" s="6" t="s">
        <v>7</v>
      </c>
      <c r="C5" s="7">
        <v>0</v>
      </c>
    </row>
    <row r="6" spans="1:3" ht="20.25" customHeight="1" x14ac:dyDescent="0.25">
      <c r="A6" s="17" t="s">
        <v>8</v>
      </c>
      <c r="B6" s="18"/>
      <c r="C6" s="16">
        <v>43252</v>
      </c>
    </row>
    <row r="7" spans="1:3" ht="20.25" customHeight="1" x14ac:dyDescent="0.25">
      <c r="A7" s="17" t="s">
        <v>9</v>
      </c>
      <c r="B7" s="18"/>
      <c r="C7" s="16">
        <v>43616</v>
      </c>
    </row>
    <row r="8" spans="1:3" ht="20.25" customHeight="1" x14ac:dyDescent="0.2">
      <c r="A8" s="5" t="s">
        <v>10</v>
      </c>
      <c r="B8" s="6" t="s">
        <v>11</v>
      </c>
      <c r="C8" s="8">
        <v>0</v>
      </c>
    </row>
    <row r="9" spans="1:3" ht="20.25" customHeight="1" x14ac:dyDescent="0.2">
      <c r="A9" s="5" t="s">
        <v>12</v>
      </c>
      <c r="B9" s="6" t="s">
        <v>4</v>
      </c>
      <c r="C9" s="9">
        <f>MONTHLYBASIC+DISTOPUP</f>
        <v>450</v>
      </c>
    </row>
    <row r="10" spans="1:3" ht="20.25" customHeight="1" x14ac:dyDescent="0.2">
      <c r="A10" s="5" t="s">
        <v>13</v>
      </c>
      <c r="B10" s="6" t="s">
        <v>4</v>
      </c>
      <c r="C10" s="9">
        <f>MONTHLYBASIC+SMPTOPUP</f>
        <v>600</v>
      </c>
    </row>
    <row r="11" spans="1:3" ht="20.25" customHeight="1" x14ac:dyDescent="0.2">
      <c r="A11" s="10" t="s">
        <v>14</v>
      </c>
      <c r="B11" s="6" t="s">
        <v>11</v>
      </c>
      <c r="C11" s="11">
        <f>(YEAR(ENDDATE)-YEAR(STARTDATE))* 360 + (MONTH(ENDDATE)-MONTH(STARTDATE)) * 30 + ( IF( DAY(ENDDATE)=31,30,DAY(ENDDATE)) - IF( DAY(STARTDATE)=31,30,DAY(STARTDATE)) ) + 1</f>
        <v>360</v>
      </c>
    </row>
    <row r="12" spans="1:3" ht="20.25" customHeight="1" x14ac:dyDescent="0.2">
      <c r="A12" s="5" t="s">
        <v>15</v>
      </c>
      <c r="B12" s="6" t="s">
        <v>16</v>
      </c>
      <c r="C12" s="11">
        <f>ROUNDDOWN(GRANTEDDAYS/30,0)</f>
        <v>12</v>
      </c>
    </row>
    <row r="13" spans="1:3" ht="20.25" customHeight="1" x14ac:dyDescent="0.2">
      <c r="A13" s="5" t="s">
        <v>17</v>
      </c>
      <c r="B13" s="6" t="s">
        <v>11</v>
      </c>
      <c r="C13" s="12">
        <f>GRANTEDDAYS-GRANTEDMONTHS*30</f>
        <v>0</v>
      </c>
    </row>
    <row r="14" spans="1:3" ht="20.25" customHeight="1" x14ac:dyDescent="0.2">
      <c r="A14" s="5" t="s">
        <v>18</v>
      </c>
      <c r="B14" s="6" t="s">
        <v>19</v>
      </c>
      <c r="C14" s="13">
        <f>ROUND(GRANTEDMONTHS*MONTHLYSMSGRANT+GRANTEDREMAININGDAYS*MONTHLYSMSGRANT/30-NOTGRANTEDDAYS*MONTHLYSMSGRANT/30, 0)+SPECIALNEEDS</f>
        <v>5400</v>
      </c>
    </row>
    <row r="15" spans="1:3" ht="20.25" customHeight="1" x14ac:dyDescent="0.2">
      <c r="A15" s="17" t="s">
        <v>20</v>
      </c>
      <c r="B15" s="18" t="s">
        <v>19</v>
      </c>
      <c r="C15" s="13">
        <f>ROUND(GRANTEDMONTHS*MONTHLYSMPGRANT+GRANTEDREMAININGDAYS*MONTHLYSMPGRANT/30-NOTGRANTEDDAYS*MONTHLYSMPGRANT/30, 0)+SPECIALNEEDS</f>
        <v>7200</v>
      </c>
    </row>
    <row r="16" spans="1:3" ht="21" hidden="1" customHeight="1" x14ac:dyDescent="0.2"/>
    <row r="17" s="4" customFormat="1" x14ac:dyDescent="0.2"/>
    <row r="18" s="4" customFormat="1" x14ac:dyDescent="0.2"/>
    <row r="19" s="4" customFormat="1" x14ac:dyDescent="0.2"/>
    <row r="20" s="4" customFormat="1" x14ac:dyDescent="0.2"/>
    <row r="21" s="4" customFormat="1" x14ac:dyDescent="0.2"/>
    <row r="22" s="4" customFormat="1" x14ac:dyDescent="0.2"/>
    <row r="23" s="4" customFormat="1" x14ac:dyDescent="0.2"/>
    <row r="24" s="4" customFormat="1" x14ac:dyDescent="0.2"/>
    <row r="25" s="4" customFormat="1" x14ac:dyDescent="0.2"/>
    <row r="26" s="4" customFormat="1" x14ac:dyDescent="0.2"/>
    <row r="27" s="4" customFormat="1" x14ac:dyDescent="0.2"/>
    <row r="28" s="4" customFormat="1" x14ac:dyDescent="0.2"/>
    <row r="29" s="4" customFormat="1" x14ac:dyDescent="0.2"/>
    <row r="30" s="4" customFormat="1" x14ac:dyDescent="0.2"/>
    <row r="31" s="4" customFormat="1" x14ac:dyDescent="0.2"/>
    <row r="32" s="4" customFormat="1" x14ac:dyDescent="0.2"/>
    <row r="33" s="4" customFormat="1" x14ac:dyDescent="0.2"/>
    <row r="34" s="4" customFormat="1" x14ac:dyDescent="0.2"/>
    <row r="35" s="4" customFormat="1" x14ac:dyDescent="0.2"/>
    <row r="36" s="4" customFormat="1" x14ac:dyDescent="0.2"/>
    <row r="37" s="4" customFormat="1" x14ac:dyDescent="0.2"/>
    <row r="38" s="4" customFormat="1" x14ac:dyDescent="0.2"/>
    <row r="39" s="4" customForma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12</vt:i4>
      </vt:variant>
    </vt:vector>
  </HeadingPairs>
  <TitlesOfParts>
    <vt:vector size="13" baseType="lpstr">
      <vt:lpstr>SM Grant Calculation in MT+</vt:lpstr>
      <vt:lpstr>'SM Grant Calculation in MT+'!DISTOPUP</vt:lpstr>
      <vt:lpstr>'SM Grant Calculation in MT+'!ENDDATE</vt:lpstr>
      <vt:lpstr>'SM Grant Calculation in MT+'!GRANTEDDAYS</vt:lpstr>
      <vt:lpstr>'SM Grant Calculation in MT+'!GRANTEDMONTHS</vt:lpstr>
      <vt:lpstr>'SM Grant Calculation in MT+'!GRANTEDREMAININGDAYS</vt:lpstr>
      <vt:lpstr>'SM Grant Calculation in MT+'!MONTHLYBASIC</vt:lpstr>
      <vt:lpstr>'SM Grant Calculation in MT+'!MONTHLYSMPGRANT</vt:lpstr>
      <vt:lpstr>'SM Grant Calculation in MT+'!MONTHLYSMSGRANT</vt:lpstr>
      <vt:lpstr>'SM Grant Calculation in MT+'!NOTGRANTEDDAYS</vt:lpstr>
      <vt:lpstr>'SM Grant Calculation in MT+'!SMPTOPUP</vt:lpstr>
      <vt:lpstr>'SM Grant Calculation in MT+'!SPECIALNEEDS</vt:lpstr>
      <vt:lpstr>'SM Grant Calculation in MT+'!STARTDATE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Lády Tomáš</dc:creator>
  <cp:lastModifiedBy>Lády Tomáš</cp:lastModifiedBy>
  <dcterms:created xsi:type="dcterms:W3CDTF">2015-08-11T12:53:37Z</dcterms:created>
  <dcterms:modified xsi:type="dcterms:W3CDTF">2018-06-04T13:12:22Z</dcterms:modified>
</cp:coreProperties>
</file>