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stepnickova\Documents\Moje složka\Projekty\Specifický výzkum\IGA 2021\MŠMT - Rozbory za rok 2021\Rozbor MŠMT k 31.3.2022\"/>
    </mc:Choice>
  </mc:AlternateContent>
  <xr:revisionPtr revIDLastSave="0" documentId="13_ncr:1_{504F53DD-28C3-4804-9906-FBA3330B7B61}" xr6:coauthVersionLast="36" xr6:coauthVersionMax="36" xr10:uidLastSave="{00000000-0000-0000-0000-000000000000}"/>
  <bookViews>
    <workbookView xWindow="0" yWindow="0" windowWidth="21570" windowHeight="8430" activeTab="1" xr2:uid="{00000000-000D-0000-FFFF-FFFF00000000}"/>
  </bookViews>
  <sheets>
    <sheet name="Podle Pravidel z r. 2009" sheetId="1" r:id="rId1"/>
    <sheet name="Podle Pravidel z r. 2019" sheetId="2" r:id="rId2"/>
    <sheet name="FÚUP-FSI,FIT,CEITEC" sheetId="3" r:id="rId3"/>
  </sheets>
  <definedNames>
    <definedName name="_xlnm._FilterDatabase" localSheetId="1" hidden="1">'Podle Pravidel z r. 2019'!$A$5:$K$194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95" i="2" l="1"/>
  <c r="F22" i="2" l="1"/>
  <c r="F19" i="2"/>
  <c r="F18" i="2"/>
  <c r="K145" i="2" l="1"/>
  <c r="F194" i="2" l="1"/>
  <c r="K194" i="2" s="1"/>
  <c r="F193" i="2"/>
  <c r="K193" i="2" s="1"/>
  <c r="F192" i="2"/>
  <c r="K192" i="2" s="1"/>
  <c r="F191" i="2"/>
  <c r="K191" i="2" s="1"/>
  <c r="F190" i="2"/>
  <c r="K190" i="2" s="1"/>
  <c r="F189" i="2"/>
  <c r="K189" i="2" s="1"/>
  <c r="F188" i="2"/>
  <c r="K188" i="2" s="1"/>
  <c r="F187" i="2"/>
  <c r="K187" i="2" s="1"/>
  <c r="F186" i="2"/>
  <c r="K186" i="2" s="1"/>
  <c r="F185" i="2"/>
  <c r="K185" i="2" s="1"/>
  <c r="F184" i="2"/>
  <c r="K184" i="2" s="1"/>
  <c r="F183" i="2"/>
  <c r="K183" i="2" s="1"/>
  <c r="F182" i="2"/>
  <c r="K182" i="2" s="1"/>
  <c r="F181" i="2"/>
  <c r="K181" i="2" s="1"/>
  <c r="F180" i="2"/>
  <c r="K180" i="2" s="1"/>
  <c r="F179" i="2" l="1"/>
  <c r="K179" i="2" s="1"/>
  <c r="F178" i="2"/>
  <c r="K178" i="2" s="1"/>
  <c r="F177" i="2"/>
  <c r="K177" i="2" s="1"/>
  <c r="F176" i="2"/>
  <c r="K176" i="2" s="1"/>
  <c r="F175" i="2"/>
  <c r="K175" i="2" s="1"/>
  <c r="F174" i="2"/>
  <c r="K174" i="2" s="1"/>
  <c r="F173" i="2"/>
  <c r="K173" i="2" s="1"/>
  <c r="K172" i="2"/>
  <c r="F171" i="2"/>
  <c r="K171" i="2" s="1"/>
  <c r="F170" i="2"/>
  <c r="K170" i="2" s="1"/>
  <c r="F169" i="2"/>
  <c r="K169" i="2" s="1"/>
  <c r="F168" i="2"/>
  <c r="K168" i="2" s="1"/>
  <c r="F167" i="2"/>
  <c r="K167" i="2" s="1"/>
  <c r="F166" i="2"/>
  <c r="K166" i="2" s="1"/>
  <c r="F165" i="2"/>
  <c r="K165" i="2" s="1"/>
  <c r="F164" i="2"/>
  <c r="K164" i="2" s="1"/>
  <c r="F163" i="2"/>
  <c r="K163" i="2" s="1"/>
  <c r="F162" i="2"/>
  <c r="K162" i="2" s="1"/>
  <c r="F161" i="2"/>
  <c r="K161" i="2" s="1"/>
  <c r="F160" i="2"/>
  <c r="K160" i="2" s="1"/>
  <c r="F159" i="2"/>
  <c r="K159" i="2" s="1"/>
  <c r="F158" i="2"/>
  <c r="K158" i="2" s="1"/>
  <c r="F157" i="2"/>
  <c r="K157" i="2" s="1"/>
  <c r="F156" i="2"/>
  <c r="K156" i="2" s="1"/>
  <c r="F155" i="2"/>
  <c r="K155" i="2" s="1"/>
  <c r="F154" i="2"/>
  <c r="K154" i="2" s="1"/>
  <c r="F153" i="2"/>
  <c r="K153" i="2" s="1"/>
  <c r="F152" i="2"/>
  <c r="K152" i="2" s="1"/>
  <c r="F151" i="2"/>
  <c r="K151" i="2" s="1"/>
  <c r="F150" i="2"/>
  <c r="K150" i="2" s="1"/>
  <c r="F149" i="2"/>
  <c r="K149" i="2" s="1"/>
  <c r="F148" i="2"/>
  <c r="K148" i="2" s="1"/>
  <c r="F147" i="2"/>
  <c r="K147" i="2" s="1"/>
  <c r="F146" i="2"/>
  <c r="K146" i="2" s="1"/>
  <c r="F144" i="2"/>
  <c r="K144" i="2" s="1"/>
  <c r="F143" i="2"/>
  <c r="K143" i="2" s="1"/>
  <c r="F142" i="2"/>
  <c r="K142" i="2" s="1"/>
  <c r="F141" i="2"/>
  <c r="K141" i="2" s="1"/>
  <c r="F140" i="2"/>
  <c r="K140" i="2" s="1"/>
  <c r="F139" i="2"/>
  <c r="K139" i="2" s="1"/>
  <c r="F138" i="2"/>
  <c r="K138" i="2" s="1"/>
  <c r="F137" i="2"/>
  <c r="K137" i="2" s="1"/>
  <c r="F136" i="2"/>
  <c r="K136" i="2" s="1"/>
  <c r="F135" i="2"/>
  <c r="K135" i="2" s="1"/>
  <c r="F134" i="2"/>
  <c r="K134" i="2" s="1"/>
  <c r="F133" i="2"/>
  <c r="K133" i="2" s="1"/>
  <c r="K132" i="2"/>
  <c r="F131" i="2"/>
  <c r="K131" i="2" s="1"/>
  <c r="F130" i="2"/>
  <c r="K130" i="2" s="1"/>
  <c r="F129" i="2"/>
  <c r="K129" i="2" s="1"/>
  <c r="K128" i="2"/>
  <c r="F127" i="2"/>
  <c r="K127" i="2" s="1"/>
  <c r="F126" i="2"/>
  <c r="K126" i="2" s="1"/>
  <c r="F125" i="2"/>
  <c r="K125" i="2" s="1"/>
  <c r="F124" i="2"/>
  <c r="K124" i="2" s="1"/>
  <c r="F123" i="2"/>
  <c r="K123" i="2" s="1"/>
  <c r="F122" i="2"/>
  <c r="K122" i="2" s="1"/>
  <c r="F121" i="2"/>
  <c r="K121" i="2" s="1"/>
  <c r="F120" i="2"/>
  <c r="K120" i="2" s="1"/>
  <c r="F119" i="2"/>
  <c r="K119" i="2" s="1"/>
  <c r="F118" i="2"/>
  <c r="K118" i="2" s="1"/>
  <c r="F117" i="2"/>
  <c r="K117" i="2" s="1"/>
  <c r="F116" i="2"/>
  <c r="K116" i="2" s="1"/>
  <c r="F115" i="2"/>
  <c r="K115" i="2" s="1"/>
  <c r="F114" i="2"/>
  <c r="K114" i="2" s="1"/>
  <c r="F113" i="2"/>
  <c r="K113" i="2" s="1"/>
  <c r="F112" i="2"/>
  <c r="K112" i="2" s="1"/>
  <c r="F111" i="2"/>
  <c r="K111" i="2" s="1"/>
  <c r="F110" i="2"/>
  <c r="K110" i="2" s="1"/>
  <c r="F109" i="2"/>
  <c r="K109" i="2" s="1"/>
  <c r="F108" i="2"/>
  <c r="K108" i="2" s="1"/>
  <c r="F107" i="2"/>
  <c r="K107" i="2" s="1"/>
  <c r="F106" i="2"/>
  <c r="K106" i="2" s="1"/>
  <c r="F105" i="2"/>
  <c r="K105" i="2" s="1"/>
  <c r="F104" i="2"/>
  <c r="K104" i="2" s="1"/>
  <c r="F103" i="2"/>
  <c r="K103" i="2" s="1"/>
  <c r="F102" i="2"/>
  <c r="K102" i="2" s="1"/>
  <c r="F101" i="2"/>
  <c r="K101" i="2" s="1"/>
  <c r="F100" i="2"/>
  <c r="K100" i="2" s="1"/>
  <c r="F99" i="2"/>
  <c r="K99" i="2" s="1"/>
  <c r="F98" i="2"/>
  <c r="K98" i="2" s="1"/>
  <c r="F97" i="2"/>
  <c r="K97" i="2" s="1"/>
  <c r="F96" i="2"/>
  <c r="K96" i="2" s="1"/>
  <c r="F95" i="2"/>
  <c r="K95" i="2" s="1"/>
  <c r="F94" i="2"/>
  <c r="K94" i="2" s="1"/>
  <c r="F93" i="2"/>
  <c r="K93" i="2" s="1"/>
  <c r="F92" i="2"/>
  <c r="K92" i="2" s="1"/>
  <c r="F91" i="2"/>
  <c r="K91" i="2" s="1"/>
  <c r="F90" i="2"/>
  <c r="K90" i="2" s="1"/>
  <c r="F89" i="2"/>
  <c r="K89" i="2" s="1"/>
  <c r="F88" i="2"/>
  <c r="K88" i="2" s="1"/>
  <c r="F87" i="2"/>
  <c r="K87" i="2" s="1"/>
  <c r="F86" i="2"/>
  <c r="K86" i="2" s="1"/>
  <c r="K85" i="2"/>
  <c r="F84" i="2"/>
  <c r="K84" i="2" s="1"/>
  <c r="F83" i="2"/>
  <c r="K83" i="2" s="1"/>
  <c r="F82" i="2"/>
  <c r="K82" i="2" s="1"/>
  <c r="F81" i="2"/>
  <c r="K81" i="2" s="1"/>
  <c r="F80" i="2"/>
  <c r="K80" i="2" s="1"/>
  <c r="F79" i="2"/>
  <c r="K79" i="2" s="1"/>
  <c r="F78" i="2"/>
  <c r="K78" i="2" s="1"/>
  <c r="K77" i="2"/>
  <c r="F76" i="2"/>
  <c r="K76" i="2" s="1"/>
  <c r="F75" i="2"/>
  <c r="K75" i="2" s="1"/>
  <c r="F74" i="2"/>
  <c r="K74" i="2" s="1"/>
  <c r="F73" i="2"/>
  <c r="K73" i="2" s="1"/>
  <c r="F72" i="2"/>
  <c r="K72" i="2" s="1"/>
  <c r="K71" i="2"/>
  <c r="F70" i="2"/>
  <c r="K70" i="2" s="1"/>
  <c r="F69" i="2"/>
  <c r="K69" i="2" s="1"/>
  <c r="F68" i="2"/>
  <c r="K68" i="2" s="1"/>
  <c r="F67" i="2"/>
  <c r="K67" i="2" s="1"/>
  <c r="F66" i="2"/>
  <c r="K66" i="2" s="1"/>
  <c r="F65" i="2"/>
  <c r="K65" i="2" s="1"/>
  <c r="F64" i="2"/>
  <c r="K64" i="2" s="1"/>
  <c r="F63" i="2"/>
  <c r="K63" i="2" s="1"/>
  <c r="F62" i="2"/>
  <c r="K62" i="2" s="1"/>
  <c r="F61" i="2"/>
  <c r="K61" i="2" s="1"/>
  <c r="F60" i="2"/>
  <c r="K60" i="2" s="1"/>
  <c r="F59" i="2"/>
  <c r="K59" i="2" s="1"/>
  <c r="F58" i="2"/>
  <c r="K58" i="2" s="1"/>
  <c r="F57" i="2"/>
  <c r="K57" i="2" s="1"/>
  <c r="F56" i="2"/>
  <c r="K56" i="2" s="1"/>
  <c r="F55" i="2"/>
  <c r="K55" i="2" s="1"/>
  <c r="F54" i="2"/>
  <c r="K54" i="2" s="1"/>
  <c r="F53" i="2"/>
  <c r="K53" i="2" s="1"/>
  <c r="F52" i="2"/>
  <c r="K52" i="2" s="1"/>
  <c r="F51" i="2"/>
  <c r="K51" i="2" s="1"/>
  <c r="F50" i="2"/>
  <c r="K50" i="2" s="1"/>
  <c r="F49" i="2"/>
  <c r="K49" i="2" s="1"/>
  <c r="F48" i="2"/>
  <c r="K48" i="2" s="1"/>
  <c r="F47" i="2"/>
  <c r="K47" i="2" s="1"/>
  <c r="F46" i="2"/>
  <c r="K46" i="2" s="1"/>
  <c r="F45" i="2"/>
  <c r="K45" i="2" s="1"/>
  <c r="F44" i="2"/>
  <c r="K44" i="2" s="1"/>
  <c r="F43" i="2"/>
  <c r="K43" i="2" s="1"/>
  <c r="F42" i="2"/>
  <c r="K42" i="2" s="1"/>
  <c r="F41" i="2"/>
  <c r="K41" i="2" s="1"/>
  <c r="F40" i="2"/>
  <c r="K40" i="2" s="1"/>
  <c r="F39" i="2"/>
  <c r="K39" i="2" s="1"/>
  <c r="F38" i="2"/>
  <c r="K38" i="2" s="1"/>
  <c r="F37" i="2"/>
  <c r="K37" i="2" s="1"/>
  <c r="F36" i="2"/>
  <c r="K36" i="2" s="1"/>
  <c r="F35" i="2"/>
  <c r="K35" i="2" s="1"/>
  <c r="F34" i="2"/>
  <c r="K34" i="2" s="1"/>
  <c r="F33" i="2"/>
  <c r="K33" i="2" s="1"/>
  <c r="F32" i="2"/>
  <c r="K32" i="2" s="1"/>
  <c r="F31" i="2"/>
  <c r="K31" i="2" s="1"/>
  <c r="F30" i="2"/>
  <c r="K30" i="2" s="1"/>
  <c r="F29" i="2"/>
  <c r="K29" i="2" s="1"/>
  <c r="F28" i="2"/>
  <c r="K28" i="2" s="1"/>
  <c r="K27" i="2"/>
  <c r="F26" i="2"/>
  <c r="K26" i="2" s="1"/>
  <c r="F25" i="2"/>
  <c r="K25" i="2" s="1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F10" i="2"/>
  <c r="K10" i="2" s="1"/>
  <c r="F9" i="2"/>
  <c r="K9" i="2" s="1"/>
  <c r="F8" i="2"/>
  <c r="K8" i="2" s="1"/>
  <c r="F7" i="2"/>
  <c r="K7" i="2" s="1"/>
</calcChain>
</file>

<file path=xl/sharedStrings.xml><?xml version="1.0" encoding="utf-8"?>
<sst xmlns="http://schemas.openxmlformats.org/spreadsheetml/2006/main" count="428" uniqueCount="395">
  <si>
    <t>Evidenční číslo</t>
  </si>
  <si>
    <t>Název projektu</t>
  </si>
  <si>
    <t>Doba řešení projektu</t>
  </si>
  <si>
    <t>datum zahájení</t>
  </si>
  <si>
    <t>datum ukončení</t>
  </si>
  <si>
    <t>celkem</t>
  </si>
  <si>
    <t>z toho na studenty</t>
  </si>
  <si>
    <t>z toho studentů</t>
  </si>
  <si>
    <t>Počet členů řeš. týmu</t>
  </si>
  <si>
    <t>Vysoká škola:</t>
  </si>
  <si>
    <t xml:space="preserve">Projekty vybrané ve studentské grantové soutěži provedené podle Pravidel pro poskytování účelové podpory na specifický vysokoškolský výzkum schválených usnesením vlády České republiky dne 17. srpna 2009 č. 1021 </t>
  </si>
  <si>
    <t xml:space="preserve">Projekty vybrané ve studentské grantové soutěži provedené podle Pravidel pro poskytování účelové podpory na specifický vysokoškolský výzkum schválených usnesením vlády České republiky dne 30. září 2019 č. 697 </t>
  </si>
  <si>
    <t xml:space="preserve">Seznam studentských projektů financovaných z podpory na specifický vysokoškolský výzkum v r. 2021 </t>
  </si>
  <si>
    <t>Čerpané způsobilé náklady v r. 2021 (Kč)</t>
  </si>
  <si>
    <t>Čerpané osobní náklady v r. 2021 (Kč)</t>
  </si>
  <si>
    <t>FSI-S-19-5981</t>
  </si>
  <si>
    <t>FSI-S-19-6014</t>
  </si>
  <si>
    <t>CEITEC VUT-S-20-6421</t>
  </si>
  <si>
    <t>FIT-S-20-6293</t>
  </si>
  <si>
    <t>FIT-S-20-6309</t>
  </si>
  <si>
    <t>FIT-S-20-6427</t>
  </si>
  <si>
    <t>FIT-S-20-6460</t>
  </si>
  <si>
    <t>FP-S-20-6345</t>
  </si>
  <si>
    <t>FP-S-20-6355</t>
  </si>
  <si>
    <t>FP-S-20-6376</t>
  </si>
  <si>
    <t>FP-S-20-6466</t>
  </si>
  <si>
    <t>FSI-S-20-6164</t>
  </si>
  <si>
    <t>FSI-S-20-6175</t>
  </si>
  <si>
    <t>FSI-S-20-6187</t>
  </si>
  <si>
    <t>FSI-S-20-6235</t>
  </si>
  <si>
    <t>FSI-S-20-6247</t>
  </si>
  <si>
    <t>FSI-S-20-6266</t>
  </si>
  <si>
    <t>FSI-S-20-6267</t>
  </si>
  <si>
    <t>FSI-S-20-6280</t>
  </si>
  <si>
    <t>FSI-S-20-6288</t>
  </si>
  <si>
    <t>FSI-S-20-6290</t>
  </si>
  <si>
    <t>FSI-S-20-6292</t>
  </si>
  <si>
    <t>FSI-S-20-6295</t>
  </si>
  <si>
    <t>FSI-S-20-6296</t>
  </si>
  <si>
    <t>FSI-S-20-6313</t>
  </si>
  <si>
    <t>FSI-S-20-6335</t>
  </si>
  <si>
    <t>FSI-S-20-6336</t>
  </si>
  <si>
    <t>FSI-S-20-6342</t>
  </si>
  <si>
    <t>FSI-S-20-6353</t>
  </si>
  <si>
    <t>FSI-S-20-6407</t>
  </si>
  <si>
    <t>FSI-S-20-6443</t>
  </si>
  <si>
    <t>FSI-S-20-6478</t>
  </si>
  <si>
    <t>FSI-S-20-6481</t>
  </si>
  <si>
    <t>FSI-S-20-6484</t>
  </si>
  <si>
    <t>FSI-S-20-6485</t>
  </si>
  <si>
    <t>FSI-S-20-6538</t>
  </si>
  <si>
    <t>CEITEC VUT/FAST-J-21-7305</t>
  </si>
  <si>
    <t>CEITEC VUT/FCH-J-21-7268</t>
  </si>
  <si>
    <t>CEITEC VUT-J-21-7145</t>
  </si>
  <si>
    <t>CEITEC VUT-J-21-7198</t>
  </si>
  <si>
    <t>CEITEC VUT-J-21-7372</t>
  </si>
  <si>
    <t>CEITEC VUT-J-21-7380</t>
  </si>
  <si>
    <t>CEITEC VUT-J-21-7397</t>
  </si>
  <si>
    <t>CEITEC VUT-J-21-7399</t>
  </si>
  <si>
    <t>CEITEC VUT-J-21-7456</t>
  </si>
  <si>
    <t>CEITEC VUT-J-21-7458</t>
  </si>
  <si>
    <t>CEITEC VUT-J-21-7468</t>
  </si>
  <si>
    <t>CEITEC VUT-J-21-7504</t>
  </si>
  <si>
    <t>CEITEC VUT-J-21-7506</t>
  </si>
  <si>
    <t>CEITEC VUT-J-21-7535</t>
  </si>
  <si>
    <t>CEITEC VUT-J-21-7551</t>
  </si>
  <si>
    <t>CEITEC VUT-J-21-7559</t>
  </si>
  <si>
    <t>CEITEC VUT-J-21-7560</t>
  </si>
  <si>
    <t>CEITEC-J-21-7507</t>
  </si>
  <si>
    <t>CEITEC-J-21-7508</t>
  </si>
  <si>
    <t>CEITEC-J-21-7524</t>
  </si>
  <si>
    <t>CEITEC-J-21-7542</t>
  </si>
  <si>
    <t>CEITEC-J-21-7545</t>
  </si>
  <si>
    <t>CEITEC-J-21-7547</t>
  </si>
  <si>
    <t>FA-J-21-7300</t>
  </si>
  <si>
    <t>FA-J-21-7451</t>
  </si>
  <si>
    <t>FA-S-21-7500</t>
  </si>
  <si>
    <t>FA-S-21-7541</t>
  </si>
  <si>
    <t>FAST/FEKT-J-21-7357</t>
  </si>
  <si>
    <t>FAST/FCH-J-21-7280</t>
  </si>
  <si>
    <t>FAST-J-21-7169</t>
  </si>
  <si>
    <t>FAST-J-21-7178</t>
  </si>
  <si>
    <t>FAST-J-21-7209</t>
  </si>
  <si>
    <t>FAST-J-21-7218</t>
  </si>
  <si>
    <t>FAST-J-21-7238</t>
  </si>
  <si>
    <t>FAST-J-21-7279</t>
  </si>
  <si>
    <t>FAST-J-21-7288</t>
  </si>
  <si>
    <t>FAST-J-21-7299</t>
  </si>
  <si>
    <t>FAST-J-21-7309</t>
  </si>
  <si>
    <t>FAST-J-21-7312</t>
  </si>
  <si>
    <t>FAST-J-21-7318</t>
  </si>
  <si>
    <t>FAST-J-21-7329</t>
  </si>
  <si>
    <t>FAST-J-21-7340</t>
  </si>
  <si>
    <t>FAST-J-21-7351</t>
  </si>
  <si>
    <t>FAST-J-21-7352</t>
  </si>
  <si>
    <t>FAST-J-21-7368</t>
  </si>
  <si>
    <t>FAST-J-21-7371</t>
  </si>
  <si>
    <t>FAST-J-21-7373</t>
  </si>
  <si>
    <t>FAST-J-21-7378</t>
  </si>
  <si>
    <t>FAST-J-21-7379</t>
  </si>
  <si>
    <t>FAST-J-21-7408</t>
  </si>
  <si>
    <t>FAST-J-21-7420</t>
  </si>
  <si>
    <t>FAST-J-21-7427</t>
  </si>
  <si>
    <t>FAST-J-21-7428</t>
  </si>
  <si>
    <t>FAST-J-21-7429</t>
  </si>
  <si>
    <t>FAST-J-21-7431</t>
  </si>
  <si>
    <t>FAST-J-21-7438</t>
  </si>
  <si>
    <t>FAST-J-21-7448</t>
  </si>
  <si>
    <t>FAST-J-21-7449</t>
  </si>
  <si>
    <t>FAST-J-21-7450</t>
  </si>
  <si>
    <t>FAST-J-21-7469</t>
  </si>
  <si>
    <t>FAST-J-21-7471</t>
  </si>
  <si>
    <t>FAST-J-21-7473</t>
  </si>
  <si>
    <t>FAST-J-21-7474</t>
  </si>
  <si>
    <t>FAST-J-21-7476</t>
  </si>
  <si>
    <t>FAST-J-21-7477</t>
  </si>
  <si>
    <t>FAST-J-21-7478</t>
  </si>
  <si>
    <t>FAST-J-21-7479</t>
  </si>
  <si>
    <t>FAST-J-21-7481</t>
  </si>
  <si>
    <t>FAST-J-21-7485</t>
  </si>
  <si>
    <t>FAST-J-21-7486</t>
  </si>
  <si>
    <t>FAST-J-21-7487</t>
  </si>
  <si>
    <t>FAST-J-21-7488</t>
  </si>
  <si>
    <t>FAST-J-21-7489</t>
  </si>
  <si>
    <t>FAST-J-21-7490</t>
  </si>
  <si>
    <t>FAST-J-21-7491</t>
  </si>
  <si>
    <t>FAST-J-21-7496</t>
  </si>
  <si>
    <t>FAST-J-21-7497</t>
  </si>
  <si>
    <t>FAST-J-21-7498</t>
  </si>
  <si>
    <t>FAST-J-21-7509</t>
  </si>
  <si>
    <t>FAST-J-21-7510</t>
  </si>
  <si>
    <t>FAST-J-21-7512</t>
  </si>
  <si>
    <t>FAST-J-21-7518</t>
  </si>
  <si>
    <t>FAST-J-21-7519</t>
  </si>
  <si>
    <t>FAST-J-21-7520</t>
  </si>
  <si>
    <t>FAST-J-21-7521</t>
  </si>
  <si>
    <t>FAST-J-21-7522</t>
  </si>
  <si>
    <t>FAST-J-21-7523</t>
  </si>
  <si>
    <t>FAST-J-21-7525</t>
  </si>
  <si>
    <t>FAST-J-21-7527</t>
  </si>
  <si>
    <t>FAST-J-21-7528</t>
  </si>
  <si>
    <t>FAST-J-21-7532</t>
  </si>
  <si>
    <t>FAST-J-21-7552</t>
  </si>
  <si>
    <t>FAST-S-21-7210</t>
  </si>
  <si>
    <t>FAST-S-21-7228</t>
  </si>
  <si>
    <t>FAST-S-21-7281</t>
  </si>
  <si>
    <t>FAST-S-21-7338</t>
  </si>
  <si>
    <t>FAST-S-21-7350</t>
  </si>
  <si>
    <t>FAST-S-21-7354</t>
  </si>
  <si>
    <t>FAST-S-21-7355</t>
  </si>
  <si>
    <t>FAST-S-21-7374</t>
  </si>
  <si>
    <t>FAST-S-21-7393</t>
  </si>
  <si>
    <t>FAST-S-21-7401</t>
  </si>
  <si>
    <t>FAST-S-21-7409</t>
  </si>
  <si>
    <t>FAST-S-21-7422</t>
  </si>
  <si>
    <t>FAST-S-21-7424</t>
  </si>
  <si>
    <t>FAST-S-21-7472</t>
  </si>
  <si>
    <t>FAST-S-21-7482</t>
  </si>
  <si>
    <t>FAST-S-21-7484</t>
  </si>
  <si>
    <t>FAST-S-21-7503</t>
  </si>
  <si>
    <t>FaVU-J-21-7306</t>
  </si>
  <si>
    <t>FaVU-J-21-7348</t>
  </si>
  <si>
    <t>FaVU-J-21-7370</t>
  </si>
  <si>
    <t>FaVU-J-21-7394</t>
  </si>
  <si>
    <t>FaVU-J-21-7437</t>
  </si>
  <si>
    <t>FaVU-S-21-7349</t>
  </si>
  <si>
    <t>FaVU-S-21-7358</t>
  </si>
  <si>
    <t>FEKT/FSI-J-21-7388</t>
  </si>
  <si>
    <t>FCH/FEKT-J-21-7331</t>
  </si>
  <si>
    <t>FCH/FSI-J-21-7308</t>
  </si>
  <si>
    <t>FCH/FSI-J-21-7387</t>
  </si>
  <si>
    <t>FCH/FSI-J-21-7396</t>
  </si>
  <si>
    <t>FCH/FSI-J-21-7402</t>
  </si>
  <si>
    <t>FCH/FSI-J-21-7410</t>
  </si>
  <si>
    <t>FCH-S-21-7301</t>
  </si>
  <si>
    <t>FCH-S-21-7398</t>
  </si>
  <si>
    <t>FCH-S-21-7440</t>
  </si>
  <si>
    <t>FCH-S-21-7483</t>
  </si>
  <si>
    <t>FCH-S-21-7553</t>
  </si>
  <si>
    <t>FIT/FSI-J-21-7432</t>
  </si>
  <si>
    <t>FIT/FSI-J-21-7435</t>
  </si>
  <si>
    <t>FP-J-21-7189</t>
  </si>
  <si>
    <t>FP-J-21-7400</t>
  </si>
  <si>
    <t>FP-J-21-7430</t>
  </si>
  <si>
    <t>FP-J-21-7443</t>
  </si>
  <si>
    <t>ÚSI-J-21-7453</t>
  </si>
  <si>
    <t>ÚSI-J-21-7475</t>
  </si>
  <si>
    <t>ÚSI-J-21-7558</t>
  </si>
  <si>
    <t>Výzkum v oblasti rychlého prototypování za pomocí technologie investment casting</t>
  </si>
  <si>
    <t>Výzkum perspektivních výrobních technologií</t>
  </si>
  <si>
    <t>Nanotechnologies and novel materials II.</t>
  </si>
  <si>
    <t>Metody AI pro zabezpečení kybernetického prostoru a řídicí systémy</t>
  </si>
  <si>
    <t>Návrh, optimalizace a evaluace aplikačně specifických počítačových systémů</t>
  </si>
  <si>
    <t>Spolehlivé, bezpečné a efektivní počítačové systémy</t>
  </si>
  <si>
    <t>Moderní metody zpracování, analýzy a zobrazování multimediálních a 3D dat</t>
  </si>
  <si>
    <t xml:space="preserve">Ekonomické řízení podniku v období digitální transformace </t>
  </si>
  <si>
    <t>Koncepce řízení a rozvoje podniku v prostředí multioborových hodnototvorných sítí</t>
  </si>
  <si>
    <t>Predikční modely ve financích – specifika MSP</t>
  </si>
  <si>
    <t>Problémy pružnosti a dynamiky a jejich inženýrské aplikace</t>
  </si>
  <si>
    <t>Vliv struktury a mechanických vlastností biologických tkání na výpočtové modely v biomechanice</t>
  </si>
  <si>
    <t>Moderní metody aplikované matematiky</t>
  </si>
  <si>
    <t>Aplikace principů mechaniky tekutin jako nástroje pro udržitelný rozvoj</t>
  </si>
  <si>
    <t>Magnetoreologický tlumič s krátkou časovou odezvou pro podvozek železničního vozidla</t>
  </si>
  <si>
    <t>Deformace a poškození materiálů: víceúrovňové modely a experiment</t>
  </si>
  <si>
    <t>Nové technologie pro nízkoemisní mobilitu</t>
  </si>
  <si>
    <t>Energetické transformace pro udržitelnou energetiku</t>
  </si>
  <si>
    <t>Inteligentní systémy v letectví</t>
  </si>
  <si>
    <t>Vlastnosti materiálů připravovaných aditivními technologiemi (AM)</t>
  </si>
  <si>
    <t>Optimalizace mikrostruktury keramických materiálů a kompozitů pro zlepšení jejich mechanických a funkčních vlastností</t>
  </si>
  <si>
    <t>Výzkum mechanických a fyzikálních vlastností strukturovaného materiálu připravovaného pomocí aditivní výroby.</t>
  </si>
  <si>
    <t>Teoretické modelování rozpustnosti v tuhých roztocích</t>
  </si>
  <si>
    <t>Technologie pro digitální dvojče výrobních systémů</t>
  </si>
  <si>
    <t>Analýza tvářitelnosti a svařitelnosti materiálů vyrobených 3D tiskem kovů drátovou metodou</t>
  </si>
  <si>
    <t>Implementace moderních přístupů při navrhování procesů a zařízení v procesním a energetickém průmyslu</t>
  </si>
  <si>
    <t>Vývoj a aplikace pokročilých optických metod III</t>
  </si>
  <si>
    <t>Výzkum a vývoj moderních metod pro simulace, modelování a strojové učení v mechatronice</t>
  </si>
  <si>
    <t>Studium tribologických vlastností náhrad malých kloubů</t>
  </si>
  <si>
    <t>Aplikace dvoufázového proudění na chlazení a čištění kovových povrchů</t>
  </si>
  <si>
    <t>Využití virtuální reality v návrhovém procesu průmyslového designu.</t>
  </si>
  <si>
    <t xml:space="preserve">Studium mikrostruktur kovových materiálů založených na systémech bez významné rozpustnosti v tuhém stavu </t>
  </si>
  <si>
    <t>Příprava nano- a mikrostruktur pro plazmoniku a spintroniku a studium jejich vlastností: etapa II</t>
  </si>
  <si>
    <t>Industry 4.0 a metody umělé inteligence.</t>
  </si>
  <si>
    <t>HYDROXYAPATITE FOAM DEVELOPMENT</t>
  </si>
  <si>
    <t>Preparation and thorough characterization of novel hydrogels based on PEDOT: Materials for next generation of bioelectronics</t>
  </si>
  <si>
    <t>Shaping of skeletal elements during regeneration of salamander limbs by X-ray computed microtomography</t>
  </si>
  <si>
    <t>Electrophoretic deposition of plasma activated hydroxyapatite powder densified by rapid sintering.</t>
  </si>
  <si>
    <t>Influence of grain boundaries and defects in WS2 nanotubes on their electrical properties.</t>
  </si>
  <si>
    <t xml:space="preserve">Investigations of the organic layer growth kinetics and properties on two dimensional MoS2 substrates </t>
  </si>
  <si>
    <t>ALD-coated HAR TiO2 nanotubes as an innovation platform for sensitivity and selectivity enhancement of real-time based sensors</t>
  </si>
  <si>
    <t>Diffractive beam splitter: a dielectric optical metasurface</t>
  </si>
  <si>
    <t>Super-Resolution in coherence-controlled holographic microscope using synthetic aperture approach</t>
  </si>
  <si>
    <t>CHIRAL POLYMERIC AUXETIC METAMATERIALS WITH GRADIENT POROSITY FOR ENHANCED IMPACT RESISTANCE</t>
  </si>
  <si>
    <t>Accuracy enhancement of  X-ray computed tomography dimensional measurements by using helical acquisition and geometry correction algorithm</t>
  </si>
  <si>
    <t>Processing of transparent luminescent polycrystalline YAG ceramics from ultrafine particles.</t>
  </si>
  <si>
    <t>Cell-specific editing of CXCR4 gene mediated  by CRISPR/Cas9 on layered onion nanoparticles in HER2 positive breast cancer cells</t>
  </si>
  <si>
    <t>Local photo-electrochemical water splitting on MPX3 crystals by photo-scanning electrochemical microscopy</t>
  </si>
  <si>
    <t>Quantum Bits Marry 3D Aerogels</t>
  </si>
  <si>
    <t>Exchange interaction and EPR studies of Cu(II) coordination compounds</t>
  </si>
  <si>
    <t>MXene-biogum composite films for Electromagnetic interference shielding</t>
  </si>
  <si>
    <t xml:space="preserve">Role of grain boundaries in properties of magnesium nanoparticles for plasmonic applications </t>
  </si>
  <si>
    <t>AB-INITIO STUDY OF MAGNETIC PROPERTIES AND SUBSTRATE ADSORPTION OF PARAMAGNETIC MOLECULES</t>
  </si>
  <si>
    <t>Self-Propelled Micromotors for Degradation of Microplastics in the Oceans</t>
  </si>
  <si>
    <t>Artificial neural networks weight initialization for classification of spectroscopic data</t>
  </si>
  <si>
    <t>Nitroxide radicals at high-field electron paramagnetic resonance: paving the way to DNP</t>
  </si>
  <si>
    <t>Real-Time Monitoring of Evolution of the Surface Structures on SrTiO3(110) by Low Energy Electron Microscopy</t>
  </si>
  <si>
    <t>Studium vlivu stavebních konstrukcí na procesy klimatické změny</t>
  </si>
  <si>
    <t>Berlín Kreuzberg a Neuköln - Analýza architektonických a urbánních změn vlivem přistěhovaleckých komunit.</t>
  </si>
  <si>
    <t>Hlína pro lidi. _x000D_
Ekologické a ekonomicky příznivé komunitní stavby z nepálené hlíny.</t>
  </si>
  <si>
    <t>Kapacitní plánování výkonnosti mobilní sítě v případě masivního nasazení CIoT komunikačních technologií (NB-IoT, LTE Cat-M) pro dálkové odečty fyzikálních veličin SmartGrid aplikací</t>
  </si>
  <si>
    <t>Využití odpadní křemeliny jako sekundární suroviny pro výrobu moderních anorganických izolačních materiálů</t>
  </si>
  <si>
    <t>Determinácia optimálnych nastavení a parametrov numerických konečno prvkových modelov konštrukcií vystavených účinkom rázových zaťažení</t>
  </si>
  <si>
    <t>Vývoj strategie pro zrychlení řešení GNSS-PPP ambiguit</t>
  </si>
  <si>
    <t>Adaptivní generování realizací náhodného vektoru pro efektivní sestavení polynomiálního chaosu</t>
  </si>
  <si>
    <t>Účinnost přírodě blízkých opatření pro eliminaci nepříznivých důsledků hydrologických extrémů v podmínkách klimatické změny II</t>
  </si>
  <si>
    <t>Studium využití mikrovlnného záření pro vytvrzení pojivové složky při využití odpadních tepelně izolačních materiálů jako plniva</t>
  </si>
  <si>
    <t>Vliv mikrostruktury žárovzdorné forsterit-spinelové keramiky na její vysokoteplotní chování a fyzikálně-mechanické vlastnosti</t>
  </si>
  <si>
    <t>Analýza a posuzování environmentálních aspektů recyklovaných betonů metodou LCA a její implementace do digitálního dvojčete budovy na základě aktivního BIM přístupu</t>
  </si>
  <si>
    <t>Zkoumání spár mezi prefabrikovanými segmenty štíhlých mostních konstrukcí</t>
  </si>
  <si>
    <t>Studium kinetiky krystalizace různých polymorfů trikalcium silikátu</t>
  </si>
  <si>
    <t>Studium vlastností chemicky odolné správkové hmoty na silikátové bázi s využitím druhotných surovin</t>
  </si>
  <si>
    <t xml:space="preserve">Studium správkových a lepicích hmot s vyšším obsahem druhotných surovin se zvýšenou odolností vůči extrémním zatížením pro obkladové prvky a betonové konstrukce </t>
  </si>
  <si>
    <t>Přepad přes tenkostěnné přelivy s trojúhelníkovým výřezem za malých přepadových výšek</t>
  </si>
  <si>
    <t>Vliv tloušťky tělesa na rychlost šíření únavové trhliny</t>
  </si>
  <si>
    <t xml:space="preserve">Analýza environmentálnych vplyv developerských projektov a ich rozčlenenie podľa analyzovaných dopadov na životné prostredie  regionálnu </t>
  </si>
  <si>
    <t>Měření výkonnosti stavebních zakázek</t>
  </si>
  <si>
    <t>Postup hodnocení a druhy benefitů spojených s revitalizací brownfieldů.</t>
  </si>
  <si>
    <t>Nástroje pro zvládání klimatické změny a zajištění udržitelného rozvoje ve vodním hospodářství krajiny</t>
  </si>
  <si>
    <t>Zkoušení požární odolnosti konstrukcí dřevostaveb</t>
  </si>
  <si>
    <t>Analýza stavebně-technologických procesů při realizaci, provozování a údržbě environmentálně šetrného zastřešení budov</t>
  </si>
  <si>
    <t>Možnosti využití alternativních surovin jako plniva polymerních kompozitů pro bezvýkopové renovace potrubí</t>
  </si>
  <si>
    <t>Šíření trhlin v kvazi-křehkém materiálu - kombinovaný přístup rozšířené metody konečných prvků a modelu poškození</t>
  </si>
  <si>
    <t>Environmentální certifikace budov - vývoj a trendy</t>
  </si>
  <si>
    <t>Studium vlivu míry provzdušnění betonu na jeho objemové změny a odolnost vůči mechanické abrazi</t>
  </si>
  <si>
    <t>POŽÁRNÍ ODOLNOST INTENZIVNÍ ZELENÉ PLOCHÉ STŘECHY</t>
  </si>
  <si>
    <t>Chování pesticidních látek v průběhu denitrifikace</t>
  </si>
  <si>
    <t>Posouzení odolnosti betonového kompozitu v chemicky agresivním prostředí za pomocí nedestruktivních metod</t>
  </si>
  <si>
    <t>Optimalizace tepelně-aktivovaných konstrukcí pomocí algoritmů strojového učení</t>
  </si>
  <si>
    <t>Socio-ekonomické dopady projektů rozvoje území a jejich zasazení do kontextu územního rozvoje</t>
  </si>
  <si>
    <t>Stanovení materiálového modelu kompozitního materiálu tvořeného cementovou matricí s rozptýlenými výztužnými organickými nebo anorganickými vlákny s ohledem na směr zatěžování</t>
  </si>
  <si>
    <t xml:space="preserve">Vliv vlastností vodního uložení na výsledky zkoušení odolnosti betonu vůči cyklickému namáhání mrazem a chemickým rozmrazovacím látkám_x000D_
</t>
  </si>
  <si>
    <t>Predikce trvanlivosti zdících prvků na základě identifikace jejich skrytých vad pomocí nedestruktivních zkušebních metod.</t>
  </si>
  <si>
    <t xml:space="preserve">Posouzení tepelné stability objektu jako systému dynamickou metodou s ohledem na vliv vegetační střechy </t>
  </si>
  <si>
    <t>Komplexní hodnocení lomové odezvy materiálů stavebních konstrukcí s využitím zacílené rentgenové tomografie</t>
  </si>
  <si>
    <t>Teoretický výzkum únosnosti slepých šroubů u demontvatelných ocelobetonových spřažených nosníků</t>
  </si>
  <si>
    <t>Aktuální přístupy k čištění odpadních vod</t>
  </si>
  <si>
    <t>Řešení vybraných problémů ve vodním hospodářství obcí</t>
  </si>
  <si>
    <t>Senzorické vlastnosti metakaolinových geopolymerních kompozitů s vodivými plnivy</t>
  </si>
  <si>
    <t>Trvanlivost a praktické vlastnosti modifikovaných vápenných malt</t>
  </si>
  <si>
    <t>Teoreticko-experimentální analýza pohltivosti akustických rezonátorů</t>
  </si>
  <si>
    <t>Detekce vnitřních vad a poruch betonových konstrukcí s využitím nedestruktivních metod</t>
  </si>
  <si>
    <t>Citlivostní analýza parametrů vstupujících do modelů porušení sypaných hrází v důsledku vnitřní eroze</t>
  </si>
  <si>
    <t>Teoretická a experimentální analýza vlivu mezivrstvy na únosnost dřevobetonových spřažených nosníků</t>
  </si>
  <si>
    <t>Využití akustických metod pro nedestruktivní testování  betonu s polymerními vlákny degradovaného vysokými  teplotami</t>
  </si>
  <si>
    <t>Studium korozní odolnosti netvarových žáromateriálů</t>
  </si>
  <si>
    <t>Vliv alkalického prostředí na mechanické vlastnosti ohýbané kompozitní výztuže</t>
  </si>
  <si>
    <t>Studium struktury elektricky vodivých silikátových kompozitů s obsahem plniv na bázi uhlíku</t>
  </si>
  <si>
    <t>Problematika návrhu membránových konstrukcí s respektováním výstavby ve fázích</t>
  </si>
  <si>
    <t>Využití Microplane modelu k analýze chování cementových kompozitů</t>
  </si>
  <si>
    <t>Mechanické vlastnosti sendvičových kompozitních konstrukcí</t>
  </si>
  <si>
    <t xml:space="preserve">Stanovení charakteristické pevnosti betonu kombinací destruktivních a nedestruktivních metod pomocí moderních přístrojů </t>
  </si>
  <si>
    <t>ZEFEKTIVNĚNÍ TESTOVÁNÍ POMOCÍ SEMI-DESTRUKTIVNÍ DIAGNOSTICKÉ METODY</t>
  </si>
  <si>
    <t>Numerická homogenizace za využití strojového učení</t>
  </si>
  <si>
    <t xml:space="preserve">Chytré územní a dopravní plánování rozvojových lokalit </t>
  </si>
  <si>
    <t>Studium cementových past ve fázi tuhnutí a tvrdnutí metodou puls-echo a XRD</t>
  </si>
  <si>
    <t>Predikce propustnosti vakcinačního centra</t>
  </si>
  <si>
    <t>Studium fyzikálních vlastností recyklovaných materiálů pro rozvoj jejich využitelnosti v systémech zelených stěn</t>
  </si>
  <si>
    <t>Evakuace provizorních nemocnic s využitím modelu evakuace</t>
  </si>
  <si>
    <t>Trendy v politice parkovacích minim v evropských zemích a jejich vliv na udržitelný rozvoj měst</t>
  </si>
  <si>
    <t>Vlastnosti polymerem modifikovaných asfaltů obsahujících pojiva získaná z R materiálu</t>
  </si>
  <si>
    <t>Analýza rozhledových poměrů</t>
  </si>
  <si>
    <t>Využití dat z analýzy videa pro optimalizaci provozů v oblasti pěší dopravy</t>
  </si>
  <si>
    <t>Vliv mnohonásobného zatěžování na vybrané parametry betonu s náhradou přírodního kameniva betonovým recyklátem</t>
  </si>
  <si>
    <t>Stanovení lomově-mechanických parametrů alkalicky aktivovaného betonu na základě numerické simulace lomových zkoušek vzorků s různými typy zářezů</t>
  </si>
  <si>
    <t>Návrh rozměrů a tvarů atypického měrného žlabu</t>
  </si>
  <si>
    <t>Analýza vlivu velikosti a morfologie částic mikroplniva z primárních i druhotných surovin na výsledné vlastnosti kompozitních materiálů</t>
  </si>
  <si>
    <t>Progresivní metody řízení a hodnocení energeticky úsporných budov</t>
  </si>
  <si>
    <t>Vliv bi-materiálového rozhraní na iniciaci a šíření krátké únavové trhliny</t>
  </si>
  <si>
    <t>Zkoumání dílčích aspektů mechanicko-teplotního chování piloty</t>
  </si>
  <si>
    <t>Odpadní plast jako zdroj a jeho inovativní využití</t>
  </si>
  <si>
    <t>Studium vlastností a trvanlivosti vakuových izolačních panelů s využitím nestacionárních měřících metod</t>
  </si>
  <si>
    <t>Sekundární doprava věžovými jeřáby při výstavbě výškových budov</t>
  </si>
  <si>
    <t>Studium lehkých betonů za vysoké teploty</t>
  </si>
  <si>
    <t>Hodnocení dynamických účinků působících na konstrukci pokročilými metodami matematické analýzy</t>
  </si>
  <si>
    <t>Verifikace teplotního gradientu po výšce segmentu štíhle předpjaté konstrukce pomocí dodatečně osazených snímačů</t>
  </si>
  <si>
    <t>Studium tepelně vlhkostních procesů v 3D tištěných konstrukcích pozemních staveb</t>
  </si>
  <si>
    <t>Řešení aktuálních problémů vodního hospodářství měst a obcí</t>
  </si>
  <si>
    <t xml:space="preserve">Management ekonomických procesů ve stavebnictví </t>
  </si>
  <si>
    <t>Možnosti zlepšení kvality vody ve vodních tocích při nízkých vodních stavech</t>
  </si>
  <si>
    <t>Efektivita využití low-cost kamer v aplikacích blízké fotogrammetrie</t>
  </si>
  <si>
    <t>Využití nepřímých FRP výztuží při návrhu vybraného detailu bodově podepřené stropní konstrukce</t>
  </si>
  <si>
    <t>Rozvoj aktivit projektu HUMAIN a explorační výzkum pro disertační práci</t>
  </si>
  <si>
    <t>Prefigurativní politika v rámci umělecké praxe</t>
  </si>
  <si>
    <t>Využitie technológie blockchainu v rámci umeleckej praxe</t>
  </si>
  <si>
    <t>WANDERLUST: HEIMAT - průvodce domovem</t>
  </si>
  <si>
    <t>Un-seen</t>
  </si>
  <si>
    <t xml:space="preserve">Hledání Šlapanické víry:  chryzantémy, společenství, rituály, paměť. </t>
  </si>
  <si>
    <t>Výzkum pro excelentní publikační výstupy 2021</t>
  </si>
  <si>
    <t>Nasazení bezpilotních letadel v 5G sítích s využitím metod umělé inteligence</t>
  </si>
  <si>
    <t xml:space="preserve">Genomová a fenotypová typizace průmyslově využitelné extremofilní bakterie Aneurinibacillus species H1 </t>
  </si>
  <si>
    <t>Nebulizace liposomů pro inhalační podávání a určení rozložení jejich depozice v mechanickém modelu plic</t>
  </si>
  <si>
    <t>Snížení nákladů na výrobu cementu využitím diatomitového separátu</t>
  </si>
  <si>
    <t>Příprava perovskitových vrstev pro optoelektronické aplikace</t>
  </si>
  <si>
    <t>Využití svařovaných spojů pro přípravu armatur cementobetonových kompozitů</t>
  </si>
  <si>
    <t>Analýza složení a vlastností odpadů s ohledem na energetické využití</t>
  </si>
  <si>
    <t>Výzkum fyzikálně-chemických procesů pro budoucí pokročilé aplikace</t>
  </si>
  <si>
    <t>Environmentální analýza a technologie</t>
  </si>
  <si>
    <t>Vývoj a využití progresivních postupů při zpracování, analýze a hodnocení potravin, potravinářských surovin a odpadů.</t>
  </si>
  <si>
    <t>Příprava a charakterizace pokročilých materiálů</t>
  </si>
  <si>
    <t>Pokročilá evoluční optimalizace matematických struktur pro řešení inženýrských úloh</t>
  </si>
  <si>
    <t>Akcelerace vybraných evolučních výpočetních technik pro řešení NP úplných úloh kombinatorické optimalizace.</t>
  </si>
  <si>
    <t>Marketingová strategie českých a slovenských technologických start-upů v jednotlivých fázích životního cyklu start-upu</t>
  </si>
  <si>
    <t xml:space="preserve">Vliv současné pandemie COVID-19 na organizační kulturu a proces digitální transformace v organizacích. </t>
  </si>
  <si>
    <t>Výzkum pracovních podmínek a zaměstnaneckých výhod v kreativních průmyslech v České republice</t>
  </si>
  <si>
    <t>Vybrané aspekty ekonomického řízení rozvojových podnikatelských projektů</t>
  </si>
  <si>
    <t>Vyhodnocení vlivu turistiky, na tržní hodnotu nemovitých věcí v ČR, při oceňování nemovitostí s rezidenční funkcí</t>
  </si>
  <si>
    <t>Vliv vybraných faktorů sousedství a gentrifikovaných lokalit na cenu rezidenčních nemovitých věcí</t>
  </si>
  <si>
    <t>Analýza kritických situací vznikajících při křížení jízdních koridorů vozidel</t>
  </si>
  <si>
    <t>Vysoké učení technické v Brně</t>
  </si>
  <si>
    <t>mzdy</t>
  </si>
  <si>
    <t>procento</t>
  </si>
  <si>
    <t>CEITEC VUT-S-20-6414</t>
  </si>
  <si>
    <t>FEKT-S-20-6195</t>
  </si>
  <si>
    <t>FEKT-S-20-6205</t>
  </si>
  <si>
    <t>FEKT-S-20-6206</t>
  </si>
  <si>
    <t>FEKT-S-20-6215</t>
  </si>
  <si>
    <t>FEKT-S-20-6225</t>
  </si>
  <si>
    <t>FEKT-S-20-6291</t>
  </si>
  <si>
    <t>FEKT-S-20-6312</t>
  </si>
  <si>
    <t>FEKT-S-20-6325</t>
  </si>
  <si>
    <t>FEKT-S-20-6352</t>
  </si>
  <si>
    <t>FEKT-S-20-6360</t>
  </si>
  <si>
    <t>FEKT-S-20-6361</t>
  </si>
  <si>
    <t>FEKT-S-20-6379</t>
  </si>
  <si>
    <t>FEKT-S-20-6449</t>
  </si>
  <si>
    <t>FEKT-S-20-6526</t>
  </si>
  <si>
    <t>Nanotechnologies and novel materials I.</t>
  </si>
  <si>
    <t xml:space="preserve">Moderní přístupy v analýze signálů, systémů a dat v biomedicínských aplikacích </t>
  </si>
  <si>
    <t>Výzkum v oblasti automatizace, kybernetiky a umělé inteligence pro Průmysl 4.0</t>
  </si>
  <si>
    <t>Materiály a technologie pro elektrotechniku IV</t>
  </si>
  <si>
    <t>Nové přístupy ve využití moderní mikro- a nanoelektroniky</t>
  </si>
  <si>
    <t>Kvalitativní  a numerická  analýza spojitých  a diskrétních  dynamických  systémů</t>
  </si>
  <si>
    <t>Multidisciplinární analýza zvukových a obrazových signálů s použitím moderních technik číslicového zpracování signálů a strojového učení</t>
  </si>
  <si>
    <t>Výzkum elektronických komunikačních a informačních a systémů a jejich využití pro zabezpečení kritických infrastruktur</t>
  </si>
  <si>
    <t>Mobilní komunikační systémy 5. a vyšších generací</t>
  </si>
  <si>
    <t xml:space="preserve">Pokročilá charakterizace materiálů pro senzoriku a generátory elektrické energie </t>
  </si>
  <si>
    <t>Podpora VaV činnosti doktorandů a mladých vědeckých pracovníků UTEE</t>
  </si>
  <si>
    <t>Výzkum moderních obvodových řešení a algoritmů pro bezdrátové komunikační systémy</t>
  </si>
  <si>
    <t>Moderní technologie v elektrických pohonech a přístrojích</t>
  </si>
  <si>
    <t xml:space="preserve">Nové technologie pro udržitelnou energetiku III </t>
  </si>
  <si>
    <t>Pokročilé vysokofrekvenční struktury a modelování elektromagnetických problémů</t>
  </si>
  <si>
    <t xml:space="preserve">Modelování a optimalizace podnikových procesů v podmínkách digitální transformace_x000D_
_x000D_
</t>
  </si>
  <si>
    <t xml:space="preserve">Teoretické a aplikované problémy termofluidní mechaniky a techniky prostředí_x000D_
</t>
  </si>
  <si>
    <t xml:space="preserve">Mechanický řád a celistvost v architektonickém jazyku_x000D_
</t>
  </si>
  <si>
    <t xml:space="preserve">Průsečíky fyzikální chemie, biochemie a biotechnologie v moderních aplikacích _x000D_
</t>
  </si>
  <si>
    <t>FÚUP čerpaný 2021 v projektech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</si>
</sst>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8" x14ac:knownFonts="1"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.5"/>
      <color rgb="FFFF0000"/>
      <name val="Calibri"/>
      <family val="2"/>
      <charset val="238"/>
      <scheme val="minor"/>
    </font>
    <font>
      <sz val="11.5"/>
      <color rgb="FFFF0000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0" borderId="1" xfId="0" applyNumberFormat="1" applyFont="1" applyFill="1" applyBorder="1" applyAlignment="1">
      <alignment wrapText="1"/>
    </xf>
    <xf numFmtId="14" fontId="2" fillId="0" borderId="1" xfId="0" applyNumberFormat="1" applyFont="1" applyBorder="1"/>
    <xf numFmtId="164" fontId="2" fillId="0" borderId="1" xfId="0" applyNumberFormat="1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0" fillId="0" borderId="0" xfId="0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/>
    <xf numFmtId="0" fontId="2" fillId="3" borderId="1" xfId="0" applyFont="1" applyFill="1" applyBorder="1"/>
    <xf numFmtId="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14" fontId="2" fillId="0" borderId="2" xfId="0" applyNumberFormat="1" applyFont="1" applyFill="1" applyBorder="1"/>
    <xf numFmtId="14" fontId="2" fillId="0" borderId="3" xfId="0" applyNumberFormat="1" applyFont="1" applyFill="1" applyBorder="1"/>
    <xf numFmtId="0" fontId="2" fillId="0" borderId="0" xfId="0" applyFont="1" applyFill="1"/>
    <xf numFmtId="0" fontId="0" fillId="0" borderId="0" xfId="0" applyFill="1"/>
    <xf numFmtId="4" fontId="2" fillId="0" borderId="1" xfId="0" applyNumberFormat="1" applyFont="1" applyFill="1" applyBorder="1"/>
    <xf numFmtId="4" fontId="2" fillId="0" borderId="4" xfId="0" applyNumberFormat="1" applyFont="1" applyFill="1" applyBorder="1"/>
    <xf numFmtId="3" fontId="2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 shrinkToFit="1"/>
    </xf>
    <xf numFmtId="3" fontId="2" fillId="0" borderId="0" xfId="0" applyNumberFormat="1" applyFont="1" applyFill="1"/>
    <xf numFmtId="3" fontId="2" fillId="0" borderId="4" xfId="0" applyNumberFormat="1" applyFont="1" applyFill="1" applyBorder="1"/>
    <xf numFmtId="3" fontId="7" fillId="0" borderId="1" xfId="0" applyNumberFormat="1" applyFont="1" applyFill="1" applyBorder="1"/>
    <xf numFmtId="3" fontId="7" fillId="0" borderId="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zoomScaleNormal="100" workbookViewId="0">
      <selection activeCell="B3" sqref="B3:I3"/>
    </sheetView>
  </sheetViews>
  <sheetFormatPr defaultColWidth="9.08984375" defaultRowHeight="15.75" x14ac:dyDescent="0.25"/>
  <cols>
    <col min="1" max="1" width="18.90625" style="9" customWidth="1"/>
    <col min="2" max="2" width="36.453125" style="2" customWidth="1"/>
    <col min="3" max="4" width="9.08984375" style="2"/>
    <col min="5" max="5" width="11.90625" style="2" customWidth="1"/>
    <col min="6" max="6" width="10.90625" style="2" customWidth="1"/>
    <col min="7" max="7" width="11.81640625" style="2" customWidth="1"/>
    <col min="8" max="16384" width="9.08984375" style="2"/>
  </cols>
  <sheetData>
    <row r="1" spans="1:9" ht="22.15" customHeight="1" x14ac:dyDescent="0.35">
      <c r="A1" s="36" t="s">
        <v>12</v>
      </c>
      <c r="B1" s="36"/>
      <c r="C1" s="36"/>
      <c r="D1" s="36"/>
      <c r="E1" s="36"/>
      <c r="F1" s="36"/>
      <c r="G1" s="36"/>
      <c r="H1" s="36"/>
      <c r="I1" s="36"/>
    </row>
    <row r="2" spans="1:9" ht="19.899999999999999" customHeight="1" x14ac:dyDescent="0.25">
      <c r="A2" s="40" t="s">
        <v>10</v>
      </c>
      <c r="B2" s="41"/>
      <c r="C2" s="41"/>
      <c r="D2" s="41"/>
      <c r="E2" s="41"/>
      <c r="F2" s="41"/>
      <c r="G2" s="41"/>
      <c r="H2" s="42"/>
      <c r="I2" s="42"/>
    </row>
    <row r="3" spans="1:9" ht="21.4" customHeight="1" x14ac:dyDescent="0.25">
      <c r="A3" s="7" t="s">
        <v>9</v>
      </c>
      <c r="B3" s="37"/>
      <c r="C3" s="38"/>
      <c r="D3" s="38"/>
      <c r="E3" s="38"/>
      <c r="F3" s="38"/>
      <c r="G3" s="38"/>
      <c r="H3" s="38"/>
      <c r="I3" s="38"/>
    </row>
    <row r="5" spans="1:9" s="1" customFormat="1" ht="27" customHeight="1" x14ac:dyDescent="0.35">
      <c r="A5" s="39" t="s">
        <v>0</v>
      </c>
      <c r="B5" s="39" t="s">
        <v>1</v>
      </c>
      <c r="C5" s="39" t="s">
        <v>2</v>
      </c>
      <c r="D5" s="39"/>
      <c r="E5" s="39" t="s">
        <v>13</v>
      </c>
      <c r="F5" s="39" t="s">
        <v>14</v>
      </c>
      <c r="G5" s="39"/>
      <c r="H5" s="39" t="s">
        <v>8</v>
      </c>
      <c r="I5" s="39"/>
    </row>
    <row r="6" spans="1:9" s="1" customFormat="1" ht="30" customHeight="1" x14ac:dyDescent="0.35">
      <c r="A6" s="39"/>
      <c r="B6" s="39"/>
      <c r="C6" s="4" t="s">
        <v>3</v>
      </c>
      <c r="D6" s="4" t="s">
        <v>4</v>
      </c>
      <c r="E6" s="39"/>
      <c r="F6" s="4" t="s">
        <v>5</v>
      </c>
      <c r="G6" s="4" t="s">
        <v>6</v>
      </c>
      <c r="H6" s="4" t="s">
        <v>5</v>
      </c>
      <c r="I6" s="4" t="s">
        <v>7</v>
      </c>
    </row>
    <row r="7" spans="1:9" x14ac:dyDescent="0.25">
      <c r="A7" s="8"/>
      <c r="B7" s="3"/>
      <c r="C7" s="11"/>
      <c r="D7" s="11"/>
      <c r="E7" s="12"/>
      <c r="F7" s="3"/>
      <c r="G7" s="3"/>
      <c r="H7" s="3"/>
      <c r="I7" s="3"/>
    </row>
    <row r="8" spans="1:9" x14ac:dyDescent="0.25">
      <c r="A8" s="8"/>
      <c r="B8" s="5"/>
      <c r="C8" s="11"/>
      <c r="D8" s="11"/>
      <c r="E8" s="12"/>
      <c r="F8" s="3"/>
      <c r="G8" s="3"/>
      <c r="H8" s="3"/>
      <c r="I8" s="3"/>
    </row>
    <row r="9" spans="1:9" x14ac:dyDescent="0.25">
      <c r="A9" s="8"/>
      <c r="B9" s="3"/>
      <c r="C9" s="11"/>
      <c r="D9" s="11"/>
      <c r="E9" s="12"/>
      <c r="F9" s="3"/>
      <c r="G9" s="3"/>
      <c r="H9" s="3"/>
      <c r="I9" s="3"/>
    </row>
    <row r="10" spans="1:9" x14ac:dyDescent="0.25">
      <c r="A10" s="8"/>
      <c r="B10" s="5"/>
      <c r="C10" s="11"/>
      <c r="D10" s="11"/>
      <c r="E10" s="12"/>
      <c r="F10" s="3"/>
      <c r="G10" s="3"/>
      <c r="H10" s="3"/>
      <c r="I10" s="3"/>
    </row>
    <row r="11" spans="1:9" x14ac:dyDescent="0.25">
      <c r="A11" s="8"/>
      <c r="B11" s="5"/>
      <c r="C11" s="11"/>
      <c r="D11" s="11"/>
      <c r="E11" s="12"/>
      <c r="F11" s="3"/>
      <c r="G11" s="3"/>
      <c r="H11" s="3"/>
      <c r="I11" s="3"/>
    </row>
    <row r="12" spans="1:9" x14ac:dyDescent="0.25">
      <c r="A12" s="8"/>
      <c r="B12" s="3"/>
      <c r="C12" s="11"/>
      <c r="D12" s="11"/>
      <c r="E12" s="12"/>
      <c r="F12" s="3"/>
      <c r="G12" s="3"/>
      <c r="H12" s="3"/>
      <c r="I12" s="3"/>
    </row>
    <row r="13" spans="1:9" x14ac:dyDescent="0.25">
      <c r="A13" s="8"/>
      <c r="B13" s="5"/>
      <c r="C13" s="11"/>
      <c r="D13" s="11"/>
      <c r="E13" s="12"/>
      <c r="F13" s="3"/>
      <c r="G13" s="3"/>
      <c r="H13" s="3"/>
      <c r="I13" s="3"/>
    </row>
    <row r="14" spans="1:9" x14ac:dyDescent="0.25">
      <c r="A14" s="8"/>
      <c r="B14" s="3"/>
      <c r="C14" s="11"/>
      <c r="D14" s="11"/>
      <c r="E14" s="12"/>
      <c r="F14" s="3"/>
      <c r="G14" s="3"/>
      <c r="H14" s="3"/>
      <c r="I14" s="3"/>
    </row>
    <row r="15" spans="1:9" x14ac:dyDescent="0.25">
      <c r="A15" s="8"/>
      <c r="B15" s="3"/>
      <c r="C15" s="11"/>
      <c r="D15" s="11"/>
      <c r="E15" s="12"/>
      <c r="F15" s="3"/>
      <c r="G15" s="3"/>
      <c r="H15" s="3"/>
      <c r="I15" s="3"/>
    </row>
    <row r="16" spans="1:9" x14ac:dyDescent="0.25">
      <c r="A16" s="8"/>
      <c r="B16" s="3"/>
      <c r="C16" s="11"/>
      <c r="D16" s="11"/>
      <c r="E16" s="12"/>
      <c r="F16" s="3"/>
      <c r="G16" s="3"/>
      <c r="H16" s="3"/>
      <c r="I16" s="3"/>
    </row>
    <row r="17" spans="1:9" x14ac:dyDescent="0.25">
      <c r="A17" s="10"/>
      <c r="B17" s="3"/>
      <c r="C17" s="11"/>
      <c r="D17" s="11"/>
      <c r="E17" s="12"/>
      <c r="F17" s="3"/>
      <c r="G17" s="3"/>
      <c r="H17" s="3"/>
      <c r="I17" s="3"/>
    </row>
    <row r="18" spans="1:9" x14ac:dyDescent="0.25">
      <c r="A18" s="10"/>
      <c r="B18" s="3"/>
      <c r="C18" s="11"/>
      <c r="D18" s="11"/>
      <c r="E18" s="12"/>
      <c r="F18" s="3"/>
      <c r="G18" s="3"/>
      <c r="H18" s="3"/>
      <c r="I18" s="3"/>
    </row>
    <row r="19" spans="1:9" x14ac:dyDescent="0.25">
      <c r="A19" s="10"/>
      <c r="B19" s="6"/>
      <c r="C19" s="11"/>
      <c r="D19" s="11"/>
      <c r="E19" s="12"/>
      <c r="F19" s="3"/>
      <c r="G19" s="3"/>
      <c r="H19" s="3"/>
      <c r="I19" s="3"/>
    </row>
    <row r="20" spans="1:9" x14ac:dyDescent="0.25">
      <c r="A20" s="10"/>
      <c r="B20" s="3"/>
      <c r="C20" s="11"/>
      <c r="D20" s="11"/>
      <c r="E20" s="12"/>
      <c r="F20" s="3"/>
      <c r="G20" s="3"/>
      <c r="H20" s="3"/>
      <c r="I20" s="3"/>
    </row>
    <row r="21" spans="1:9" x14ac:dyDescent="0.25">
      <c r="A21" s="10"/>
      <c r="B21" s="3"/>
      <c r="C21" s="11"/>
      <c r="D21" s="11"/>
      <c r="E21" s="12"/>
      <c r="F21" s="3"/>
      <c r="G21" s="3"/>
      <c r="H21" s="3"/>
      <c r="I21" s="3"/>
    </row>
    <row r="22" spans="1:9" x14ac:dyDescent="0.25">
      <c r="A22" s="10"/>
      <c r="B22" s="3"/>
      <c r="C22" s="11"/>
      <c r="D22" s="11"/>
      <c r="E22" s="12"/>
      <c r="F22" s="3"/>
      <c r="G22" s="3"/>
      <c r="H22" s="3"/>
      <c r="I22" s="3"/>
    </row>
    <row r="23" spans="1:9" x14ac:dyDescent="0.25">
      <c r="A23" s="8"/>
      <c r="B23" s="3"/>
      <c r="C23" s="11"/>
      <c r="D23" s="11"/>
      <c r="E23" s="12"/>
      <c r="F23" s="3"/>
      <c r="G23" s="3"/>
      <c r="H23" s="3"/>
      <c r="I23" s="3"/>
    </row>
    <row r="24" spans="1:9" x14ac:dyDescent="0.25">
      <c r="A24" s="8"/>
      <c r="B24" s="3"/>
      <c r="C24" s="11"/>
      <c r="D24" s="11"/>
      <c r="E24" s="12"/>
      <c r="F24" s="3"/>
      <c r="G24" s="3"/>
      <c r="H24" s="3"/>
      <c r="I24" s="3"/>
    </row>
  </sheetData>
  <mergeCells count="9">
    <mergeCell ref="A1:I1"/>
    <mergeCell ref="B3:I3"/>
    <mergeCell ref="C5:D5"/>
    <mergeCell ref="B5:B6"/>
    <mergeCell ref="A5:A6"/>
    <mergeCell ref="E5:E6"/>
    <mergeCell ref="F5:G5"/>
    <mergeCell ref="H5:I5"/>
    <mergeCell ref="A2:I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8528-021D-4259-BB7C-00A5D7689E32}">
  <dimension ref="A1:K201"/>
  <sheetViews>
    <sheetView tabSelected="1" zoomScale="115" zoomScaleNormal="115" workbookViewId="0">
      <selection activeCell="B9" sqref="B9"/>
    </sheetView>
  </sheetViews>
  <sheetFormatPr defaultRowHeight="21" x14ac:dyDescent="0.35"/>
  <cols>
    <col min="1" max="1" width="18.7265625" customWidth="1"/>
    <col min="2" max="2" width="36.453125" customWidth="1"/>
    <col min="3" max="3" width="9.90625" customWidth="1"/>
    <col min="5" max="5" width="11.36328125" customWidth="1"/>
    <col min="6" max="6" width="11.7265625" customWidth="1"/>
    <col min="7" max="7" width="11.26953125" customWidth="1"/>
    <col min="9" max="9" width="10.36328125" customWidth="1"/>
    <col min="10" max="11" width="8.7265625" style="2" hidden="1" customWidth="1"/>
  </cols>
  <sheetData>
    <row r="1" spans="1:11" x14ac:dyDescent="0.35">
      <c r="A1" s="36" t="s">
        <v>12</v>
      </c>
      <c r="B1" s="36"/>
      <c r="C1" s="36"/>
      <c r="D1" s="36"/>
      <c r="E1" s="36"/>
      <c r="F1" s="36"/>
      <c r="G1" s="36"/>
      <c r="H1" s="36"/>
      <c r="I1" s="36"/>
    </row>
    <row r="2" spans="1:11" ht="43.5" customHeight="1" x14ac:dyDescent="0.35">
      <c r="A2" s="43" t="s">
        <v>11</v>
      </c>
      <c r="B2" s="41"/>
      <c r="C2" s="41"/>
      <c r="D2" s="41"/>
      <c r="E2" s="41"/>
      <c r="F2" s="41"/>
      <c r="G2" s="41"/>
      <c r="H2" s="42"/>
      <c r="I2" s="42"/>
    </row>
    <row r="3" spans="1:11" ht="22.5" customHeight="1" x14ac:dyDescent="0.35">
      <c r="A3" s="13" t="s">
        <v>9</v>
      </c>
      <c r="B3" s="37" t="s">
        <v>357</v>
      </c>
      <c r="C3" s="38"/>
      <c r="D3" s="38"/>
      <c r="E3" s="38"/>
      <c r="F3" s="38"/>
      <c r="G3" s="38"/>
      <c r="H3" s="38"/>
      <c r="I3" s="38"/>
    </row>
    <row r="4" spans="1:11" x14ac:dyDescent="0.35">
      <c r="A4" s="14"/>
      <c r="B4" s="2"/>
      <c r="C4" s="2"/>
      <c r="D4" s="2"/>
      <c r="E4" s="2"/>
      <c r="F4" s="2"/>
      <c r="G4" s="2"/>
      <c r="H4" s="2"/>
      <c r="I4" s="2"/>
    </row>
    <row r="5" spans="1:11" ht="34.9" customHeight="1" x14ac:dyDescent="0.35">
      <c r="A5" s="39" t="s">
        <v>0</v>
      </c>
      <c r="B5" s="39" t="s">
        <v>1</v>
      </c>
      <c r="C5" s="39" t="s">
        <v>2</v>
      </c>
      <c r="D5" s="39"/>
      <c r="E5" s="39" t="s">
        <v>13</v>
      </c>
      <c r="F5" s="39" t="s">
        <v>14</v>
      </c>
      <c r="G5" s="39"/>
      <c r="H5" s="39" t="s">
        <v>8</v>
      </c>
      <c r="I5" s="39"/>
      <c r="J5" s="1"/>
    </row>
    <row r="6" spans="1:11" ht="34.9" customHeight="1" x14ac:dyDescent="0.35">
      <c r="A6" s="39"/>
      <c r="B6" s="39"/>
      <c r="C6" s="15" t="s">
        <v>3</v>
      </c>
      <c r="D6" s="15" t="s">
        <v>4</v>
      </c>
      <c r="E6" s="39"/>
      <c r="F6" s="15" t="s">
        <v>5</v>
      </c>
      <c r="G6" s="15" t="s">
        <v>6</v>
      </c>
      <c r="H6" s="15" t="s">
        <v>5</v>
      </c>
      <c r="I6" s="15" t="s">
        <v>7</v>
      </c>
      <c r="J6" s="1" t="s">
        <v>358</v>
      </c>
      <c r="K6" s="16" t="s">
        <v>359</v>
      </c>
    </row>
    <row r="7" spans="1:11" ht="33" x14ac:dyDescent="0.35">
      <c r="A7" s="27" t="s">
        <v>15</v>
      </c>
      <c r="B7" s="28" t="s">
        <v>188</v>
      </c>
      <c r="C7" s="29">
        <v>43525</v>
      </c>
      <c r="D7" s="30">
        <v>44620</v>
      </c>
      <c r="E7" s="35">
        <v>331417</v>
      </c>
      <c r="F7" s="44">
        <f>SUM(G7+J7)</f>
        <v>138000</v>
      </c>
      <c r="G7" s="35">
        <v>115000</v>
      </c>
      <c r="H7" s="27">
        <v>8</v>
      </c>
      <c r="I7" s="27">
        <v>4</v>
      </c>
      <c r="J7" s="2">
        <v>23000</v>
      </c>
      <c r="K7" s="2">
        <f>SUM(G7/F7)*100</f>
        <v>83.333333333333343</v>
      </c>
    </row>
    <row r="8" spans="1:11" x14ac:dyDescent="0.35">
      <c r="A8" s="27" t="s">
        <v>16</v>
      </c>
      <c r="B8" s="28" t="s">
        <v>189</v>
      </c>
      <c r="C8" s="29">
        <v>43525</v>
      </c>
      <c r="D8" s="30">
        <v>44620</v>
      </c>
      <c r="E8" s="35">
        <v>656492</v>
      </c>
      <c r="F8" s="45">
        <f t="shared" ref="F8:F70" si="0">SUM(G8+J8)</f>
        <v>400000</v>
      </c>
      <c r="G8" s="35">
        <v>300000</v>
      </c>
      <c r="H8" s="27">
        <v>12</v>
      </c>
      <c r="I8" s="27">
        <v>6</v>
      </c>
      <c r="J8" s="2">
        <v>100000</v>
      </c>
      <c r="K8" s="2">
        <f t="shared" ref="K8:K71" si="1">SUM(G8/F8)*100</f>
        <v>75</v>
      </c>
    </row>
    <row r="9" spans="1:11" x14ac:dyDescent="0.35">
      <c r="A9" s="27" t="s">
        <v>360</v>
      </c>
      <c r="B9" s="28" t="s">
        <v>375</v>
      </c>
      <c r="C9" s="29">
        <v>43891</v>
      </c>
      <c r="D9" s="30">
        <v>44985</v>
      </c>
      <c r="E9" s="35">
        <v>2137500</v>
      </c>
      <c r="F9" s="45">
        <f t="shared" si="0"/>
        <v>1671000</v>
      </c>
      <c r="G9" s="35">
        <v>1671000</v>
      </c>
      <c r="H9" s="27">
        <v>38</v>
      </c>
      <c r="I9" s="27">
        <v>23</v>
      </c>
      <c r="J9" s="2">
        <v>0</v>
      </c>
      <c r="K9" s="2">
        <f t="shared" si="1"/>
        <v>100</v>
      </c>
    </row>
    <row r="10" spans="1:11" x14ac:dyDescent="0.35">
      <c r="A10" s="27" t="s">
        <v>17</v>
      </c>
      <c r="B10" s="28" t="s">
        <v>190</v>
      </c>
      <c r="C10" s="29">
        <v>43891</v>
      </c>
      <c r="D10" s="30">
        <v>44985</v>
      </c>
      <c r="E10" s="35">
        <v>1718750</v>
      </c>
      <c r="F10" s="45">
        <f t="shared" si="0"/>
        <v>1375000</v>
      </c>
      <c r="G10" s="35">
        <v>1375000</v>
      </c>
      <c r="H10" s="27">
        <v>33</v>
      </c>
      <c r="I10" s="27">
        <v>19</v>
      </c>
      <c r="J10" s="2">
        <v>0</v>
      </c>
      <c r="K10" s="2">
        <f t="shared" si="1"/>
        <v>100</v>
      </c>
    </row>
    <row r="11" spans="1:11" ht="33" x14ac:dyDescent="0.35">
      <c r="A11" s="27" t="s">
        <v>361</v>
      </c>
      <c r="B11" s="28" t="s">
        <v>376</v>
      </c>
      <c r="C11" s="29">
        <v>43891</v>
      </c>
      <c r="D11" s="30">
        <v>44985</v>
      </c>
      <c r="E11" s="46">
        <v>1836000</v>
      </c>
      <c r="F11" s="47">
        <v>1100878.3500000001</v>
      </c>
      <c r="G11" s="35">
        <v>934000</v>
      </c>
      <c r="H11" s="27">
        <v>46</v>
      </c>
      <c r="I11" s="27">
        <v>29</v>
      </c>
      <c r="J11" s="2">
        <v>164900</v>
      </c>
      <c r="K11" s="2">
        <f t="shared" si="1"/>
        <v>84.841345095032523</v>
      </c>
    </row>
    <row r="12" spans="1:11" ht="33" x14ac:dyDescent="0.35">
      <c r="A12" s="27" t="s">
        <v>362</v>
      </c>
      <c r="B12" s="28" t="s">
        <v>377</v>
      </c>
      <c r="C12" s="29">
        <v>43891</v>
      </c>
      <c r="D12" s="30">
        <v>44985</v>
      </c>
      <c r="E12" s="46">
        <v>1181001</v>
      </c>
      <c r="F12" s="47">
        <v>599997.71</v>
      </c>
      <c r="G12" s="35">
        <v>450000</v>
      </c>
      <c r="H12" s="27">
        <v>40</v>
      </c>
      <c r="I12" s="27">
        <v>24</v>
      </c>
      <c r="J12" s="2">
        <v>150000</v>
      </c>
      <c r="K12" s="2">
        <f t="shared" si="1"/>
        <v>75.000286251092533</v>
      </c>
    </row>
    <row r="13" spans="1:11" x14ac:dyDescent="0.35">
      <c r="A13" s="27" t="s">
        <v>363</v>
      </c>
      <c r="B13" s="28" t="s">
        <v>378</v>
      </c>
      <c r="C13" s="29">
        <v>43891</v>
      </c>
      <c r="D13" s="30">
        <v>44985</v>
      </c>
      <c r="E13" s="46">
        <v>1160000</v>
      </c>
      <c r="F13" s="47">
        <v>533139.93999999994</v>
      </c>
      <c r="G13" s="35">
        <v>400000</v>
      </c>
      <c r="H13" s="27">
        <v>41</v>
      </c>
      <c r="I13" s="27">
        <v>22</v>
      </c>
      <c r="J13" s="2">
        <v>133330</v>
      </c>
      <c r="K13" s="2">
        <f t="shared" si="1"/>
        <v>75.027205802664128</v>
      </c>
    </row>
    <row r="14" spans="1:11" x14ac:dyDescent="0.35">
      <c r="A14" s="27" t="s">
        <v>364</v>
      </c>
      <c r="B14" s="28" t="s">
        <v>379</v>
      </c>
      <c r="C14" s="29">
        <v>43891</v>
      </c>
      <c r="D14" s="30">
        <v>44985</v>
      </c>
      <c r="E14" s="46">
        <v>1623000</v>
      </c>
      <c r="F14" s="47">
        <v>735000.13</v>
      </c>
      <c r="G14" s="35">
        <v>670000</v>
      </c>
      <c r="H14" s="27">
        <v>15</v>
      </c>
      <c r="I14" s="27">
        <v>9</v>
      </c>
      <c r="J14" s="2">
        <v>65000</v>
      </c>
      <c r="K14" s="2">
        <f t="shared" si="1"/>
        <v>91.156446462125118</v>
      </c>
    </row>
    <row r="15" spans="1:11" ht="33" x14ac:dyDescent="0.35">
      <c r="A15" s="27" t="s">
        <v>365</v>
      </c>
      <c r="B15" s="28" t="s">
        <v>380</v>
      </c>
      <c r="C15" s="29">
        <v>43891</v>
      </c>
      <c r="D15" s="30">
        <v>44985</v>
      </c>
      <c r="E15" s="35">
        <v>555001</v>
      </c>
      <c r="F15" s="47">
        <v>315003.2</v>
      </c>
      <c r="G15" s="35">
        <v>239000</v>
      </c>
      <c r="H15" s="27">
        <v>6</v>
      </c>
      <c r="I15" s="27">
        <v>3</v>
      </c>
      <c r="J15" s="2">
        <v>76002</v>
      </c>
      <c r="K15" s="2">
        <f t="shared" si="1"/>
        <v>75.87224510735129</v>
      </c>
    </row>
    <row r="16" spans="1:11" ht="48.75" x14ac:dyDescent="0.35">
      <c r="A16" s="27" t="s">
        <v>366</v>
      </c>
      <c r="B16" s="28" t="s">
        <v>381</v>
      </c>
      <c r="C16" s="29">
        <v>43891</v>
      </c>
      <c r="D16" s="30">
        <v>44985</v>
      </c>
      <c r="E16" s="35">
        <v>1313899</v>
      </c>
      <c r="F16" s="47">
        <v>799755.4</v>
      </c>
      <c r="G16" s="35">
        <v>599823</v>
      </c>
      <c r="H16" s="27">
        <v>24</v>
      </c>
      <c r="I16" s="27">
        <v>16</v>
      </c>
      <c r="J16" s="2">
        <v>199932</v>
      </c>
      <c r="K16" s="2">
        <f t="shared" si="1"/>
        <v>75.000806496586321</v>
      </c>
    </row>
    <row r="17" spans="1:11" ht="48.75" x14ac:dyDescent="0.35">
      <c r="A17" s="27" t="s">
        <v>367</v>
      </c>
      <c r="B17" s="28" t="s">
        <v>382</v>
      </c>
      <c r="C17" s="29">
        <v>43891</v>
      </c>
      <c r="D17" s="30">
        <v>44985</v>
      </c>
      <c r="E17" s="35">
        <v>2792100</v>
      </c>
      <c r="F17" s="47">
        <v>1723276.73</v>
      </c>
      <c r="G17" s="35">
        <v>1292458</v>
      </c>
      <c r="H17" s="27">
        <v>41</v>
      </c>
      <c r="I17" s="27">
        <v>24</v>
      </c>
      <c r="J17" s="2">
        <v>430819</v>
      </c>
      <c r="K17" s="2">
        <f t="shared" si="1"/>
        <v>75.000026258115838</v>
      </c>
    </row>
    <row r="18" spans="1:11" x14ac:dyDescent="0.35">
      <c r="A18" s="27" t="s">
        <v>368</v>
      </c>
      <c r="B18" s="28" t="s">
        <v>383</v>
      </c>
      <c r="C18" s="29">
        <v>43891</v>
      </c>
      <c r="D18" s="30">
        <v>44985</v>
      </c>
      <c r="E18" s="35">
        <v>794004</v>
      </c>
      <c r="F18" s="45">
        <f t="shared" ref="F18:F22" si="2">SUM(G18+J18)</f>
        <v>448586</v>
      </c>
      <c r="G18" s="35">
        <v>336446</v>
      </c>
      <c r="H18" s="27">
        <v>18</v>
      </c>
      <c r="I18" s="27">
        <v>9</v>
      </c>
      <c r="J18" s="2">
        <v>112140</v>
      </c>
      <c r="K18" s="2">
        <f t="shared" si="1"/>
        <v>75.001448997516633</v>
      </c>
    </row>
    <row r="19" spans="1:11" ht="33" x14ac:dyDescent="0.35">
      <c r="A19" s="27" t="s">
        <v>369</v>
      </c>
      <c r="B19" s="28" t="s">
        <v>384</v>
      </c>
      <c r="C19" s="29">
        <v>43891</v>
      </c>
      <c r="D19" s="30">
        <v>44985</v>
      </c>
      <c r="E19" s="35">
        <v>573000</v>
      </c>
      <c r="F19" s="45">
        <f t="shared" si="2"/>
        <v>298639</v>
      </c>
      <c r="G19" s="35">
        <v>265789</v>
      </c>
      <c r="H19" s="27">
        <v>8</v>
      </c>
      <c r="I19" s="27">
        <v>4</v>
      </c>
      <c r="J19" s="2">
        <v>32850</v>
      </c>
      <c r="K19" s="2">
        <f t="shared" si="1"/>
        <v>89.000097107209712</v>
      </c>
    </row>
    <row r="20" spans="1:11" ht="33" x14ac:dyDescent="0.35">
      <c r="A20" s="27" t="s">
        <v>370</v>
      </c>
      <c r="B20" s="28" t="s">
        <v>385</v>
      </c>
      <c r="C20" s="29">
        <v>43891</v>
      </c>
      <c r="D20" s="30">
        <v>44985</v>
      </c>
      <c r="E20" s="35">
        <v>480999</v>
      </c>
      <c r="F20" s="47">
        <v>205699.37</v>
      </c>
      <c r="G20" s="35">
        <v>156000</v>
      </c>
      <c r="H20" s="27">
        <v>17</v>
      </c>
      <c r="I20" s="27">
        <v>11</v>
      </c>
      <c r="J20" s="2">
        <v>42900</v>
      </c>
      <c r="K20" s="2">
        <f t="shared" si="1"/>
        <v>75.838832175324598</v>
      </c>
    </row>
    <row r="21" spans="1:11" ht="33" x14ac:dyDescent="0.35">
      <c r="A21" s="27" t="s">
        <v>371</v>
      </c>
      <c r="B21" s="28" t="s">
        <v>386</v>
      </c>
      <c r="C21" s="29">
        <v>43891</v>
      </c>
      <c r="D21" s="30">
        <v>44985</v>
      </c>
      <c r="E21" s="35">
        <v>831000</v>
      </c>
      <c r="F21" s="45">
        <v>469485.26</v>
      </c>
      <c r="G21" s="35">
        <v>352116</v>
      </c>
      <c r="H21" s="27">
        <v>21</v>
      </c>
      <c r="I21" s="27">
        <v>12</v>
      </c>
      <c r="J21" s="2">
        <v>117369</v>
      </c>
      <c r="K21" s="2">
        <f t="shared" si="1"/>
        <v>75.000437713422556</v>
      </c>
    </row>
    <row r="22" spans="1:11" x14ac:dyDescent="0.35">
      <c r="A22" s="27" t="s">
        <v>372</v>
      </c>
      <c r="B22" s="28" t="s">
        <v>387</v>
      </c>
      <c r="C22" s="29">
        <v>43891</v>
      </c>
      <c r="D22" s="30">
        <v>44985</v>
      </c>
      <c r="E22" s="35">
        <v>1095999</v>
      </c>
      <c r="F22" s="45">
        <f t="shared" si="2"/>
        <v>475000</v>
      </c>
      <c r="G22" s="35">
        <v>365000</v>
      </c>
      <c r="H22" s="27">
        <v>33</v>
      </c>
      <c r="I22" s="27">
        <v>22</v>
      </c>
      <c r="J22" s="2">
        <v>110000</v>
      </c>
      <c r="K22" s="2">
        <f t="shared" si="1"/>
        <v>76.84210526315789</v>
      </c>
    </row>
    <row r="23" spans="1:11" x14ac:dyDescent="0.35">
      <c r="A23" s="27" t="s">
        <v>373</v>
      </c>
      <c r="B23" s="28" t="s">
        <v>388</v>
      </c>
      <c r="C23" s="29">
        <v>43891</v>
      </c>
      <c r="D23" s="30">
        <v>44985</v>
      </c>
      <c r="E23" s="35">
        <v>1309001</v>
      </c>
      <c r="F23" s="47">
        <v>798328.03</v>
      </c>
      <c r="G23" s="35">
        <v>620000</v>
      </c>
      <c r="H23" s="27">
        <v>35</v>
      </c>
      <c r="I23" s="27">
        <v>23</v>
      </c>
      <c r="J23" s="2">
        <v>177774</v>
      </c>
      <c r="K23" s="2">
        <f t="shared" si="1"/>
        <v>77.662311318318615</v>
      </c>
    </row>
    <row r="24" spans="1:11" ht="33" x14ac:dyDescent="0.35">
      <c r="A24" s="27" t="s">
        <v>374</v>
      </c>
      <c r="B24" s="28" t="s">
        <v>389</v>
      </c>
      <c r="C24" s="29">
        <v>43891</v>
      </c>
      <c r="D24" s="30">
        <v>44985</v>
      </c>
      <c r="E24" s="35">
        <v>794000</v>
      </c>
      <c r="F24" s="45">
        <v>448586.01</v>
      </c>
      <c r="G24" s="35">
        <v>336446</v>
      </c>
      <c r="H24" s="27">
        <v>19</v>
      </c>
      <c r="I24" s="27">
        <v>10</v>
      </c>
      <c r="J24" s="2">
        <v>112140</v>
      </c>
      <c r="K24" s="2">
        <f t="shared" si="1"/>
        <v>75.001447325564158</v>
      </c>
    </row>
    <row r="25" spans="1:11" ht="33" x14ac:dyDescent="0.35">
      <c r="A25" s="27" t="s">
        <v>18</v>
      </c>
      <c r="B25" s="28" t="s">
        <v>191</v>
      </c>
      <c r="C25" s="29">
        <v>43891</v>
      </c>
      <c r="D25" s="30">
        <v>44985</v>
      </c>
      <c r="E25" s="35">
        <v>1999868</v>
      </c>
      <c r="F25" s="45">
        <f t="shared" si="0"/>
        <v>1448447</v>
      </c>
      <c r="G25" s="35">
        <v>1282000</v>
      </c>
      <c r="H25" s="27">
        <v>42</v>
      </c>
      <c r="I25" s="27">
        <v>25</v>
      </c>
      <c r="J25" s="2">
        <v>166447</v>
      </c>
      <c r="K25" s="2">
        <f t="shared" si="1"/>
        <v>88.508588854131347</v>
      </c>
    </row>
    <row r="26" spans="1:11" ht="33" x14ac:dyDescent="0.35">
      <c r="A26" s="27" t="s">
        <v>19</v>
      </c>
      <c r="B26" s="28" t="s">
        <v>192</v>
      </c>
      <c r="C26" s="29">
        <v>43891</v>
      </c>
      <c r="D26" s="30">
        <v>44985</v>
      </c>
      <c r="E26" s="35">
        <v>1999868</v>
      </c>
      <c r="F26" s="45">
        <f t="shared" si="0"/>
        <v>1463572</v>
      </c>
      <c r="G26" s="35">
        <v>1450000</v>
      </c>
      <c r="H26" s="27">
        <v>42</v>
      </c>
      <c r="I26" s="27">
        <v>29</v>
      </c>
      <c r="J26" s="2">
        <v>13572</v>
      </c>
      <c r="K26" s="2">
        <f t="shared" si="1"/>
        <v>99.072679717841012</v>
      </c>
    </row>
    <row r="27" spans="1:11" x14ac:dyDescent="0.35">
      <c r="A27" s="27" t="s">
        <v>20</v>
      </c>
      <c r="B27" s="28" t="s">
        <v>193</v>
      </c>
      <c r="C27" s="29">
        <v>43891</v>
      </c>
      <c r="D27" s="30">
        <v>44985</v>
      </c>
      <c r="E27" s="35">
        <v>2074185</v>
      </c>
      <c r="F27" s="34">
        <v>1502358.21</v>
      </c>
      <c r="G27" s="35">
        <v>1482000</v>
      </c>
      <c r="H27" s="27">
        <v>41</v>
      </c>
      <c r="I27" s="27">
        <v>30</v>
      </c>
      <c r="J27" s="2">
        <v>20358</v>
      </c>
      <c r="K27" s="2">
        <f t="shared" si="1"/>
        <v>98.644916381160527</v>
      </c>
    </row>
    <row r="28" spans="1:11" ht="33" x14ac:dyDescent="0.35">
      <c r="A28" s="27" t="s">
        <v>21</v>
      </c>
      <c r="B28" s="28" t="s">
        <v>194</v>
      </c>
      <c r="C28" s="29">
        <v>43891</v>
      </c>
      <c r="D28" s="30">
        <v>44985</v>
      </c>
      <c r="E28" s="35">
        <v>2999999</v>
      </c>
      <c r="F28" s="45">
        <f t="shared" si="0"/>
        <v>2090716</v>
      </c>
      <c r="G28" s="35">
        <v>2015000</v>
      </c>
      <c r="H28" s="27">
        <v>48</v>
      </c>
      <c r="I28" s="27">
        <v>39</v>
      </c>
      <c r="J28" s="2">
        <v>75716</v>
      </c>
      <c r="K28" s="2">
        <f t="shared" si="1"/>
        <v>96.378465559167296</v>
      </c>
    </row>
    <row r="29" spans="1:11" x14ac:dyDescent="0.35">
      <c r="A29" s="27" t="s">
        <v>22</v>
      </c>
      <c r="B29" s="28" t="s">
        <v>195</v>
      </c>
      <c r="C29" s="29">
        <v>43891</v>
      </c>
      <c r="D29" s="30">
        <v>44620</v>
      </c>
      <c r="E29" s="35">
        <v>654067</v>
      </c>
      <c r="F29" s="45">
        <f t="shared" si="0"/>
        <v>160000</v>
      </c>
      <c r="G29" s="35">
        <v>120000</v>
      </c>
      <c r="H29" s="27">
        <v>18</v>
      </c>
      <c r="I29" s="27">
        <v>12</v>
      </c>
      <c r="J29" s="2">
        <v>40000</v>
      </c>
      <c r="K29" s="2">
        <f t="shared" si="1"/>
        <v>75</v>
      </c>
    </row>
    <row r="30" spans="1:11" ht="33" x14ac:dyDescent="0.35">
      <c r="A30" s="27" t="s">
        <v>23</v>
      </c>
      <c r="B30" s="28" t="s">
        <v>196</v>
      </c>
      <c r="C30" s="29">
        <v>43891</v>
      </c>
      <c r="D30" s="30">
        <v>44620</v>
      </c>
      <c r="E30" s="35">
        <v>654068</v>
      </c>
      <c r="F30" s="45">
        <f t="shared" si="0"/>
        <v>93000</v>
      </c>
      <c r="G30" s="35">
        <v>71000</v>
      </c>
      <c r="H30" s="27">
        <v>25</v>
      </c>
      <c r="I30" s="27">
        <v>13</v>
      </c>
      <c r="J30" s="2">
        <v>22000</v>
      </c>
      <c r="K30" s="2">
        <f t="shared" si="1"/>
        <v>76.344086021505376</v>
      </c>
    </row>
    <row r="31" spans="1:11" ht="64.5" x14ac:dyDescent="0.35">
      <c r="A31" s="27" t="s">
        <v>24</v>
      </c>
      <c r="B31" s="28" t="s">
        <v>390</v>
      </c>
      <c r="C31" s="29">
        <v>43891</v>
      </c>
      <c r="D31" s="30">
        <v>44620</v>
      </c>
      <c r="E31" s="35">
        <v>654067</v>
      </c>
      <c r="F31" s="45">
        <f t="shared" si="0"/>
        <v>120000</v>
      </c>
      <c r="G31" s="35">
        <v>120000</v>
      </c>
      <c r="H31" s="27">
        <v>29</v>
      </c>
      <c r="I31" s="27">
        <v>15</v>
      </c>
      <c r="J31" s="2">
        <v>0</v>
      </c>
      <c r="K31" s="2">
        <f t="shared" si="1"/>
        <v>100</v>
      </c>
    </row>
    <row r="32" spans="1:11" x14ac:dyDescent="0.35">
      <c r="A32" s="27" t="s">
        <v>25</v>
      </c>
      <c r="B32" s="28" t="s">
        <v>197</v>
      </c>
      <c r="C32" s="29">
        <v>43891</v>
      </c>
      <c r="D32" s="30">
        <v>44620</v>
      </c>
      <c r="E32" s="35">
        <v>654068</v>
      </c>
      <c r="F32" s="45">
        <f t="shared" si="0"/>
        <v>88000</v>
      </c>
      <c r="G32" s="35">
        <v>66500</v>
      </c>
      <c r="H32" s="27">
        <v>15</v>
      </c>
      <c r="I32" s="27">
        <v>8</v>
      </c>
      <c r="J32" s="2">
        <v>21500</v>
      </c>
      <c r="K32" s="2">
        <f t="shared" si="1"/>
        <v>75.568181818181827</v>
      </c>
    </row>
    <row r="33" spans="1:11" x14ac:dyDescent="0.35">
      <c r="A33" s="27" t="s">
        <v>26</v>
      </c>
      <c r="B33" s="28" t="s">
        <v>198</v>
      </c>
      <c r="C33" s="29">
        <v>43891</v>
      </c>
      <c r="D33" s="30">
        <v>44985</v>
      </c>
      <c r="E33" s="35">
        <v>1162743</v>
      </c>
      <c r="F33" s="45">
        <f t="shared" si="0"/>
        <v>525000</v>
      </c>
      <c r="G33" s="35">
        <v>450000</v>
      </c>
      <c r="H33" s="27">
        <v>13</v>
      </c>
      <c r="I33" s="27">
        <v>8</v>
      </c>
      <c r="J33" s="2">
        <v>75000</v>
      </c>
      <c r="K33" s="2">
        <f t="shared" si="1"/>
        <v>85.714285714285708</v>
      </c>
    </row>
    <row r="34" spans="1:11" ht="33" x14ac:dyDescent="0.35">
      <c r="A34" s="27" t="s">
        <v>27</v>
      </c>
      <c r="B34" s="28" t="s">
        <v>199</v>
      </c>
      <c r="C34" s="29">
        <v>43891</v>
      </c>
      <c r="D34" s="30">
        <v>44985</v>
      </c>
      <c r="E34" s="35">
        <v>531415</v>
      </c>
      <c r="F34" s="45">
        <f t="shared" si="0"/>
        <v>339998</v>
      </c>
      <c r="G34" s="35">
        <v>320000</v>
      </c>
      <c r="H34" s="27">
        <v>15</v>
      </c>
      <c r="I34" s="27">
        <v>9</v>
      </c>
      <c r="J34" s="2">
        <v>19998</v>
      </c>
      <c r="K34" s="2">
        <f t="shared" si="1"/>
        <v>94.118200695298199</v>
      </c>
    </row>
    <row r="35" spans="1:11" x14ac:dyDescent="0.35">
      <c r="A35" s="27" t="s">
        <v>28</v>
      </c>
      <c r="B35" s="28" t="s">
        <v>200</v>
      </c>
      <c r="C35" s="29">
        <v>43891</v>
      </c>
      <c r="D35" s="30">
        <v>44985</v>
      </c>
      <c r="E35" s="35">
        <v>1430005</v>
      </c>
      <c r="F35" s="45">
        <f t="shared" si="0"/>
        <v>824000</v>
      </c>
      <c r="G35" s="35">
        <v>618000</v>
      </c>
      <c r="H35" s="27">
        <v>26</v>
      </c>
      <c r="I35" s="27">
        <v>14</v>
      </c>
      <c r="J35" s="2">
        <v>206000</v>
      </c>
      <c r="K35" s="2">
        <f t="shared" si="1"/>
        <v>75</v>
      </c>
    </row>
    <row r="36" spans="1:11" ht="33" x14ac:dyDescent="0.35">
      <c r="A36" s="27" t="s">
        <v>29</v>
      </c>
      <c r="B36" s="28" t="s">
        <v>201</v>
      </c>
      <c r="C36" s="29">
        <v>43891</v>
      </c>
      <c r="D36" s="30">
        <v>44985</v>
      </c>
      <c r="E36" s="35">
        <v>1347460</v>
      </c>
      <c r="F36" s="45">
        <f t="shared" si="0"/>
        <v>830000</v>
      </c>
      <c r="G36" s="35">
        <v>622500</v>
      </c>
      <c r="H36" s="27">
        <v>24</v>
      </c>
      <c r="I36" s="27">
        <v>14</v>
      </c>
      <c r="J36" s="2">
        <v>207500</v>
      </c>
      <c r="K36" s="2">
        <f t="shared" si="1"/>
        <v>75</v>
      </c>
    </row>
    <row r="37" spans="1:11" ht="33" x14ac:dyDescent="0.35">
      <c r="A37" s="27" t="s">
        <v>30</v>
      </c>
      <c r="B37" s="28" t="s">
        <v>202</v>
      </c>
      <c r="C37" s="29">
        <v>43891</v>
      </c>
      <c r="D37" s="30">
        <v>44985</v>
      </c>
      <c r="E37" s="35">
        <v>581078</v>
      </c>
      <c r="F37" s="45">
        <f t="shared" si="0"/>
        <v>242718</v>
      </c>
      <c r="G37" s="35">
        <v>240000</v>
      </c>
      <c r="H37" s="27">
        <v>5</v>
      </c>
      <c r="I37" s="27">
        <v>3</v>
      </c>
      <c r="J37" s="2">
        <v>2718</v>
      </c>
      <c r="K37" s="2">
        <f t="shared" si="1"/>
        <v>98.880181939534779</v>
      </c>
    </row>
    <row r="38" spans="1:11" ht="33" x14ac:dyDescent="0.35">
      <c r="A38" s="27" t="s">
        <v>31</v>
      </c>
      <c r="B38" s="28" t="s">
        <v>203</v>
      </c>
      <c r="C38" s="29">
        <v>43891</v>
      </c>
      <c r="D38" s="30">
        <v>44985</v>
      </c>
      <c r="E38" s="35">
        <v>330273</v>
      </c>
      <c r="F38" s="45">
        <f t="shared" si="0"/>
        <v>106500</v>
      </c>
      <c r="G38" s="35">
        <v>80000</v>
      </c>
      <c r="H38" s="27">
        <v>2</v>
      </c>
      <c r="I38" s="27">
        <v>1</v>
      </c>
      <c r="J38" s="2">
        <v>26500</v>
      </c>
      <c r="K38" s="2">
        <f t="shared" si="1"/>
        <v>75.117370892018769</v>
      </c>
    </row>
    <row r="39" spans="1:11" x14ac:dyDescent="0.35">
      <c r="A39" s="27" t="s">
        <v>32</v>
      </c>
      <c r="B39" s="28" t="s">
        <v>204</v>
      </c>
      <c r="C39" s="29">
        <v>43891</v>
      </c>
      <c r="D39" s="30">
        <v>44985</v>
      </c>
      <c r="E39" s="35">
        <v>2228719</v>
      </c>
      <c r="F39" s="45">
        <f t="shared" si="0"/>
        <v>879000</v>
      </c>
      <c r="G39" s="35">
        <v>706000</v>
      </c>
      <c r="H39" s="27">
        <v>32</v>
      </c>
      <c r="I39" s="27">
        <v>17</v>
      </c>
      <c r="J39" s="2">
        <v>173000</v>
      </c>
      <c r="K39" s="2">
        <f t="shared" si="1"/>
        <v>80.31854379977247</v>
      </c>
    </row>
    <row r="40" spans="1:11" x14ac:dyDescent="0.35">
      <c r="A40" s="27" t="s">
        <v>33</v>
      </c>
      <c r="B40" s="28" t="s">
        <v>205</v>
      </c>
      <c r="C40" s="29">
        <v>43891</v>
      </c>
      <c r="D40" s="30">
        <v>44985</v>
      </c>
      <c r="E40" s="35">
        <v>1119554</v>
      </c>
      <c r="F40" s="45">
        <f t="shared" si="0"/>
        <v>815000</v>
      </c>
      <c r="G40" s="35">
        <v>655000</v>
      </c>
      <c r="H40" s="27">
        <v>21</v>
      </c>
      <c r="I40" s="27">
        <v>13</v>
      </c>
      <c r="J40" s="2">
        <v>160000</v>
      </c>
      <c r="K40" s="2">
        <f t="shared" si="1"/>
        <v>80.368098159509202</v>
      </c>
    </row>
    <row r="41" spans="1:11" x14ac:dyDescent="0.35">
      <c r="A41" s="27" t="s">
        <v>34</v>
      </c>
      <c r="B41" s="28" t="s">
        <v>206</v>
      </c>
      <c r="C41" s="29">
        <v>43891</v>
      </c>
      <c r="D41" s="30">
        <v>44985</v>
      </c>
      <c r="E41" s="35">
        <v>1384010</v>
      </c>
      <c r="F41" s="45">
        <f t="shared" si="0"/>
        <v>800000</v>
      </c>
      <c r="G41" s="35">
        <v>800000</v>
      </c>
      <c r="H41" s="27">
        <v>7</v>
      </c>
      <c r="I41" s="27">
        <v>6</v>
      </c>
      <c r="J41" s="2">
        <v>0</v>
      </c>
      <c r="K41" s="2">
        <f t="shared" si="1"/>
        <v>100</v>
      </c>
    </row>
    <row r="42" spans="1:11" ht="33" x14ac:dyDescent="0.35">
      <c r="A42" s="27" t="s">
        <v>35</v>
      </c>
      <c r="B42" s="28" t="s">
        <v>207</v>
      </c>
      <c r="C42" s="29">
        <v>43891</v>
      </c>
      <c r="D42" s="30">
        <v>44985</v>
      </c>
      <c r="E42" s="35">
        <v>600395</v>
      </c>
      <c r="F42" s="34">
        <f t="shared" si="0"/>
        <v>362543.68</v>
      </c>
      <c r="G42" s="35">
        <v>343000</v>
      </c>
      <c r="H42" s="27">
        <v>5</v>
      </c>
      <c r="I42" s="27">
        <v>3</v>
      </c>
      <c r="J42" s="2">
        <v>19543.68</v>
      </c>
      <c r="K42" s="2">
        <f t="shared" si="1"/>
        <v>94.609289562019114</v>
      </c>
    </row>
    <row r="43" spans="1:11" ht="48.75" x14ac:dyDescent="0.35">
      <c r="A43" s="27" t="s">
        <v>36</v>
      </c>
      <c r="B43" s="28" t="s">
        <v>208</v>
      </c>
      <c r="C43" s="29">
        <v>43891</v>
      </c>
      <c r="D43" s="30">
        <v>44985</v>
      </c>
      <c r="E43" s="35">
        <v>403206</v>
      </c>
      <c r="F43" s="45">
        <f t="shared" si="0"/>
        <v>130574</v>
      </c>
      <c r="G43" s="35">
        <v>98000</v>
      </c>
      <c r="H43" s="27">
        <v>13</v>
      </c>
      <c r="I43" s="27">
        <v>7</v>
      </c>
      <c r="J43" s="2">
        <v>32574</v>
      </c>
      <c r="K43" s="2">
        <f t="shared" si="1"/>
        <v>75.053226522891237</v>
      </c>
    </row>
    <row r="44" spans="1:11" ht="48.75" x14ac:dyDescent="0.35">
      <c r="A44" s="27" t="s">
        <v>37</v>
      </c>
      <c r="B44" s="28" t="s">
        <v>391</v>
      </c>
      <c r="C44" s="29">
        <v>43891</v>
      </c>
      <c r="D44" s="30">
        <v>44985</v>
      </c>
      <c r="E44" s="35">
        <v>1121938</v>
      </c>
      <c r="F44" s="45">
        <f t="shared" si="0"/>
        <v>645000</v>
      </c>
      <c r="G44" s="35">
        <v>520000</v>
      </c>
      <c r="H44" s="27">
        <v>20</v>
      </c>
      <c r="I44" s="27">
        <v>11</v>
      </c>
      <c r="J44" s="2">
        <v>125000</v>
      </c>
      <c r="K44" s="2">
        <f t="shared" si="1"/>
        <v>80.620155038759691</v>
      </c>
    </row>
    <row r="45" spans="1:11" ht="48.75" x14ac:dyDescent="0.35">
      <c r="A45" s="27" t="s">
        <v>38</v>
      </c>
      <c r="B45" s="28" t="s">
        <v>209</v>
      </c>
      <c r="C45" s="29">
        <v>43891</v>
      </c>
      <c r="D45" s="30">
        <v>44985</v>
      </c>
      <c r="E45" s="35">
        <v>719907</v>
      </c>
      <c r="F45" s="45">
        <f t="shared" si="0"/>
        <v>220000</v>
      </c>
      <c r="G45" s="35">
        <v>220000</v>
      </c>
      <c r="H45" s="27">
        <v>11</v>
      </c>
      <c r="I45" s="27">
        <v>10</v>
      </c>
      <c r="J45" s="2">
        <v>0</v>
      </c>
      <c r="K45" s="2">
        <f t="shared" si="1"/>
        <v>100</v>
      </c>
    </row>
    <row r="46" spans="1:11" x14ac:dyDescent="0.35">
      <c r="A46" s="27" t="s">
        <v>39</v>
      </c>
      <c r="B46" s="28" t="s">
        <v>210</v>
      </c>
      <c r="C46" s="29">
        <v>43891</v>
      </c>
      <c r="D46" s="30">
        <v>44985</v>
      </c>
      <c r="E46" s="35">
        <v>200000</v>
      </c>
      <c r="F46" s="45">
        <f t="shared" si="0"/>
        <v>139552</v>
      </c>
      <c r="G46" s="35">
        <v>136552</v>
      </c>
      <c r="H46" s="27">
        <v>3</v>
      </c>
      <c r="I46" s="27">
        <v>2</v>
      </c>
      <c r="J46" s="2">
        <v>3000</v>
      </c>
      <c r="K46" s="2">
        <f t="shared" si="1"/>
        <v>97.850263700986019</v>
      </c>
    </row>
    <row r="47" spans="1:11" x14ac:dyDescent="0.35">
      <c r="A47" s="27" t="s">
        <v>40</v>
      </c>
      <c r="B47" s="28" t="s">
        <v>211</v>
      </c>
      <c r="C47" s="29">
        <v>43891</v>
      </c>
      <c r="D47" s="30">
        <v>44985</v>
      </c>
      <c r="E47" s="35">
        <v>1607785</v>
      </c>
      <c r="F47" s="45">
        <f t="shared" si="0"/>
        <v>843000</v>
      </c>
      <c r="G47" s="35">
        <v>637000</v>
      </c>
      <c r="H47" s="27">
        <v>27</v>
      </c>
      <c r="I47" s="27">
        <v>16</v>
      </c>
      <c r="J47" s="2">
        <v>206000</v>
      </c>
      <c r="K47" s="2">
        <f t="shared" si="1"/>
        <v>75.563463819691577</v>
      </c>
    </row>
    <row r="48" spans="1:11" ht="33" x14ac:dyDescent="0.35">
      <c r="A48" s="27" t="s">
        <v>41</v>
      </c>
      <c r="B48" s="28" t="s">
        <v>212</v>
      </c>
      <c r="C48" s="29">
        <v>43891</v>
      </c>
      <c r="D48" s="30">
        <v>44985</v>
      </c>
      <c r="E48" s="35">
        <v>405163</v>
      </c>
      <c r="F48" s="45">
        <f t="shared" si="0"/>
        <v>73240</v>
      </c>
      <c r="G48" s="35">
        <v>55000</v>
      </c>
      <c r="H48" s="27">
        <v>6</v>
      </c>
      <c r="I48" s="27">
        <v>3</v>
      </c>
      <c r="J48" s="2">
        <v>18240</v>
      </c>
      <c r="K48" s="2">
        <f t="shared" si="1"/>
        <v>75.09557618787548</v>
      </c>
    </row>
    <row r="49" spans="1:11" ht="33" x14ac:dyDescent="0.35">
      <c r="A49" s="27" t="s">
        <v>42</v>
      </c>
      <c r="B49" s="28" t="s">
        <v>213</v>
      </c>
      <c r="C49" s="29">
        <v>43891</v>
      </c>
      <c r="D49" s="30">
        <v>44985</v>
      </c>
      <c r="E49" s="35">
        <v>1998858</v>
      </c>
      <c r="F49" s="45">
        <f t="shared" si="0"/>
        <v>734648</v>
      </c>
      <c r="G49" s="35">
        <v>612500</v>
      </c>
      <c r="H49" s="27">
        <v>19</v>
      </c>
      <c r="I49" s="27">
        <v>13</v>
      </c>
      <c r="J49" s="2">
        <v>122148</v>
      </c>
      <c r="K49" s="2">
        <f t="shared" si="1"/>
        <v>83.373261752567217</v>
      </c>
    </row>
    <row r="50" spans="1:11" x14ac:dyDescent="0.35">
      <c r="A50" s="27" t="s">
        <v>43</v>
      </c>
      <c r="B50" s="28" t="s">
        <v>214</v>
      </c>
      <c r="C50" s="29">
        <v>43891</v>
      </c>
      <c r="D50" s="30">
        <v>44985</v>
      </c>
      <c r="E50" s="35">
        <v>810697</v>
      </c>
      <c r="F50" s="45">
        <f t="shared" si="0"/>
        <v>534000</v>
      </c>
      <c r="G50" s="35">
        <v>400800</v>
      </c>
      <c r="H50" s="27">
        <v>12</v>
      </c>
      <c r="I50" s="27">
        <v>8</v>
      </c>
      <c r="J50" s="2">
        <v>133200</v>
      </c>
      <c r="K50" s="2">
        <f t="shared" si="1"/>
        <v>75.056179775280896</v>
      </c>
    </row>
    <row r="51" spans="1:11" ht="33" x14ac:dyDescent="0.35">
      <c r="A51" s="27" t="s">
        <v>44</v>
      </c>
      <c r="B51" s="28" t="s">
        <v>215</v>
      </c>
      <c r="C51" s="29">
        <v>43891</v>
      </c>
      <c r="D51" s="30">
        <v>44985</v>
      </c>
      <c r="E51" s="35">
        <v>948377</v>
      </c>
      <c r="F51" s="45">
        <f t="shared" si="0"/>
        <v>738000</v>
      </c>
      <c r="G51" s="35">
        <v>681000</v>
      </c>
      <c r="H51" s="27">
        <v>22</v>
      </c>
      <c r="I51" s="27">
        <v>18</v>
      </c>
      <c r="J51" s="2">
        <v>57000</v>
      </c>
      <c r="K51" s="2">
        <f t="shared" si="1"/>
        <v>92.276422764227632</v>
      </c>
    </row>
    <row r="52" spans="1:11" x14ac:dyDescent="0.35">
      <c r="A52" s="27" t="s">
        <v>45</v>
      </c>
      <c r="B52" s="28" t="s">
        <v>216</v>
      </c>
      <c r="C52" s="29">
        <v>43891</v>
      </c>
      <c r="D52" s="30">
        <v>44985</v>
      </c>
      <c r="E52" s="35">
        <v>1183275</v>
      </c>
      <c r="F52" s="45">
        <f t="shared" si="0"/>
        <v>266000</v>
      </c>
      <c r="G52" s="35">
        <v>245000</v>
      </c>
      <c r="H52" s="27">
        <v>21</v>
      </c>
      <c r="I52" s="27">
        <v>15</v>
      </c>
      <c r="J52" s="2">
        <v>21000</v>
      </c>
      <c r="K52" s="2">
        <f t="shared" si="1"/>
        <v>92.10526315789474</v>
      </c>
    </row>
    <row r="53" spans="1:11" ht="33" x14ac:dyDescent="0.35">
      <c r="A53" s="27" t="s">
        <v>46</v>
      </c>
      <c r="B53" s="28" t="s">
        <v>217</v>
      </c>
      <c r="C53" s="29">
        <v>43891</v>
      </c>
      <c r="D53" s="30">
        <v>44985</v>
      </c>
      <c r="E53" s="35">
        <v>867151</v>
      </c>
      <c r="F53" s="45">
        <f t="shared" si="0"/>
        <v>460000</v>
      </c>
      <c r="G53" s="35">
        <v>345000</v>
      </c>
      <c r="H53" s="27">
        <v>9</v>
      </c>
      <c r="I53" s="27">
        <v>6</v>
      </c>
      <c r="J53" s="2">
        <v>115000</v>
      </c>
      <c r="K53" s="2">
        <f t="shared" si="1"/>
        <v>75</v>
      </c>
    </row>
    <row r="54" spans="1:11" ht="33" x14ac:dyDescent="0.35">
      <c r="A54" s="27" t="s">
        <v>47</v>
      </c>
      <c r="B54" s="28" t="s">
        <v>218</v>
      </c>
      <c r="C54" s="29">
        <v>43891</v>
      </c>
      <c r="D54" s="30">
        <v>44985</v>
      </c>
      <c r="E54" s="35">
        <v>214767</v>
      </c>
      <c r="F54" s="45">
        <f t="shared" si="0"/>
        <v>60000</v>
      </c>
      <c r="G54" s="35">
        <v>50000</v>
      </c>
      <c r="H54" s="27">
        <v>3</v>
      </c>
      <c r="I54" s="27">
        <v>2</v>
      </c>
      <c r="J54" s="2">
        <v>10000</v>
      </c>
      <c r="K54" s="2">
        <f t="shared" si="1"/>
        <v>83.333333333333343</v>
      </c>
    </row>
    <row r="55" spans="1:11" ht="33" x14ac:dyDescent="0.35">
      <c r="A55" s="27" t="s">
        <v>48</v>
      </c>
      <c r="B55" s="28" t="s">
        <v>219</v>
      </c>
      <c r="C55" s="29">
        <v>43891</v>
      </c>
      <c r="D55" s="30">
        <v>44985</v>
      </c>
      <c r="E55" s="35">
        <v>409223</v>
      </c>
      <c r="F55" s="45">
        <f t="shared" si="0"/>
        <v>290500</v>
      </c>
      <c r="G55" s="35">
        <v>274000</v>
      </c>
      <c r="H55" s="27">
        <v>3</v>
      </c>
      <c r="I55" s="27">
        <v>2</v>
      </c>
      <c r="J55" s="2">
        <v>16500</v>
      </c>
      <c r="K55" s="2">
        <f t="shared" si="1"/>
        <v>94.320137693631665</v>
      </c>
    </row>
    <row r="56" spans="1:11" ht="33" x14ac:dyDescent="0.35">
      <c r="A56" s="27" t="s">
        <v>49</v>
      </c>
      <c r="B56" s="28" t="s">
        <v>220</v>
      </c>
      <c r="C56" s="29">
        <v>43891</v>
      </c>
      <c r="D56" s="30">
        <v>44985</v>
      </c>
      <c r="E56" s="35">
        <v>812668</v>
      </c>
      <c r="F56" s="34">
        <f t="shared" si="0"/>
        <v>558434.4</v>
      </c>
      <c r="G56" s="35">
        <v>420000</v>
      </c>
      <c r="H56" s="27">
        <v>22</v>
      </c>
      <c r="I56" s="27">
        <v>11</v>
      </c>
      <c r="J56" s="2">
        <v>138434.4</v>
      </c>
      <c r="K56" s="2">
        <f t="shared" si="1"/>
        <v>75.210266416252296</v>
      </c>
    </row>
    <row r="57" spans="1:11" x14ac:dyDescent="0.35">
      <c r="A57" s="27" t="s">
        <v>50</v>
      </c>
      <c r="B57" s="28" t="s">
        <v>221</v>
      </c>
      <c r="C57" s="29">
        <v>43891</v>
      </c>
      <c r="D57" s="30">
        <v>44985</v>
      </c>
      <c r="E57" s="35">
        <v>1065344</v>
      </c>
      <c r="F57" s="45">
        <f t="shared" si="0"/>
        <v>750000</v>
      </c>
      <c r="G57" s="35">
        <v>650000</v>
      </c>
      <c r="H57" s="27">
        <v>16</v>
      </c>
      <c r="I57" s="27">
        <v>9</v>
      </c>
      <c r="J57" s="2">
        <v>100000</v>
      </c>
      <c r="K57" s="2">
        <f t="shared" si="1"/>
        <v>86.666666666666671</v>
      </c>
    </row>
    <row r="58" spans="1:11" x14ac:dyDescent="0.35">
      <c r="A58" s="27" t="s">
        <v>51</v>
      </c>
      <c r="B58" s="28" t="s">
        <v>222</v>
      </c>
      <c r="C58" s="29">
        <v>44256</v>
      </c>
      <c r="D58" s="30">
        <v>44620</v>
      </c>
      <c r="E58" s="35">
        <v>198952</v>
      </c>
      <c r="F58" s="45">
        <f t="shared" si="0"/>
        <v>78000</v>
      </c>
      <c r="G58" s="35">
        <v>76000</v>
      </c>
      <c r="H58" s="27">
        <v>4</v>
      </c>
      <c r="I58" s="27">
        <v>2</v>
      </c>
      <c r="J58" s="2">
        <v>2000</v>
      </c>
      <c r="K58" s="2">
        <f t="shared" si="1"/>
        <v>97.435897435897431</v>
      </c>
    </row>
    <row r="59" spans="1:11" ht="48.75" x14ac:dyDescent="0.35">
      <c r="A59" s="27" t="s">
        <v>52</v>
      </c>
      <c r="B59" s="28" t="s">
        <v>223</v>
      </c>
      <c r="C59" s="29">
        <v>44256</v>
      </c>
      <c r="D59" s="30">
        <v>44620</v>
      </c>
      <c r="E59" s="35">
        <v>198125</v>
      </c>
      <c r="F59" s="45">
        <f t="shared" si="0"/>
        <v>135000</v>
      </c>
      <c r="G59" s="35">
        <v>135000</v>
      </c>
      <c r="H59" s="27">
        <v>5</v>
      </c>
      <c r="I59" s="27">
        <v>3</v>
      </c>
      <c r="J59" s="2">
        <v>0</v>
      </c>
      <c r="K59" s="2">
        <f t="shared" si="1"/>
        <v>100</v>
      </c>
    </row>
    <row r="60" spans="1:11" ht="33" x14ac:dyDescent="0.35">
      <c r="A60" s="27" t="s">
        <v>53</v>
      </c>
      <c r="B60" s="28" t="s">
        <v>224</v>
      </c>
      <c r="C60" s="29">
        <v>44256</v>
      </c>
      <c r="D60" s="30">
        <v>44620</v>
      </c>
      <c r="E60" s="35">
        <v>184875</v>
      </c>
      <c r="F60" s="45">
        <f t="shared" si="0"/>
        <v>75900</v>
      </c>
      <c r="G60" s="35">
        <v>66000</v>
      </c>
      <c r="H60" s="27">
        <v>2</v>
      </c>
      <c r="I60" s="27">
        <v>1</v>
      </c>
      <c r="J60" s="2">
        <v>9900</v>
      </c>
      <c r="K60" s="2">
        <f t="shared" si="1"/>
        <v>86.956521739130437</v>
      </c>
    </row>
    <row r="61" spans="1:11" ht="33" x14ac:dyDescent="0.35">
      <c r="A61" s="27" t="s">
        <v>54</v>
      </c>
      <c r="B61" s="28" t="s">
        <v>225</v>
      </c>
      <c r="C61" s="29">
        <v>44256</v>
      </c>
      <c r="D61" s="30">
        <v>44620</v>
      </c>
      <c r="E61" s="35">
        <v>140000</v>
      </c>
      <c r="F61" s="45">
        <f t="shared" si="0"/>
        <v>68000</v>
      </c>
      <c r="G61" s="35">
        <v>60000</v>
      </c>
      <c r="H61" s="27">
        <v>2</v>
      </c>
      <c r="I61" s="27">
        <v>1</v>
      </c>
      <c r="J61" s="2">
        <v>8000</v>
      </c>
      <c r="K61" s="2">
        <f t="shared" si="1"/>
        <v>88.235294117647058</v>
      </c>
    </row>
    <row r="62" spans="1:11" ht="33" x14ac:dyDescent="0.35">
      <c r="A62" s="27" t="s">
        <v>55</v>
      </c>
      <c r="B62" s="28" t="s">
        <v>226</v>
      </c>
      <c r="C62" s="29">
        <v>44256</v>
      </c>
      <c r="D62" s="30">
        <v>44620</v>
      </c>
      <c r="E62" s="35">
        <v>150000</v>
      </c>
      <c r="F62" s="45">
        <f t="shared" si="0"/>
        <v>80000</v>
      </c>
      <c r="G62" s="35">
        <v>70000</v>
      </c>
      <c r="H62" s="27">
        <v>2</v>
      </c>
      <c r="I62" s="27">
        <v>1</v>
      </c>
      <c r="J62" s="2">
        <v>10000</v>
      </c>
      <c r="K62" s="2">
        <f t="shared" si="1"/>
        <v>87.5</v>
      </c>
    </row>
    <row r="63" spans="1:11" ht="33" x14ac:dyDescent="0.35">
      <c r="A63" s="27" t="s">
        <v>56</v>
      </c>
      <c r="B63" s="28" t="s">
        <v>227</v>
      </c>
      <c r="C63" s="29">
        <v>44256</v>
      </c>
      <c r="D63" s="30">
        <v>44620</v>
      </c>
      <c r="E63" s="35">
        <v>193450</v>
      </c>
      <c r="F63" s="45">
        <f t="shared" si="0"/>
        <v>82700</v>
      </c>
      <c r="G63" s="35">
        <v>82700</v>
      </c>
      <c r="H63" s="27">
        <v>2</v>
      </c>
      <c r="I63" s="27">
        <v>1</v>
      </c>
      <c r="J63" s="2">
        <v>0</v>
      </c>
      <c r="K63" s="2">
        <f t="shared" si="1"/>
        <v>100</v>
      </c>
    </row>
    <row r="64" spans="1:11" ht="48.75" x14ac:dyDescent="0.35">
      <c r="A64" s="27" t="s">
        <v>57</v>
      </c>
      <c r="B64" s="28" t="s">
        <v>228</v>
      </c>
      <c r="C64" s="29">
        <v>44256</v>
      </c>
      <c r="D64" s="30">
        <v>44620</v>
      </c>
      <c r="E64" s="35">
        <v>200000</v>
      </c>
      <c r="F64" s="45">
        <f t="shared" si="0"/>
        <v>145000</v>
      </c>
      <c r="G64" s="35">
        <v>135000</v>
      </c>
      <c r="H64" s="27">
        <v>2</v>
      </c>
      <c r="I64" s="27">
        <v>1</v>
      </c>
      <c r="J64" s="2">
        <v>10000</v>
      </c>
      <c r="K64" s="2">
        <f t="shared" si="1"/>
        <v>93.103448275862064</v>
      </c>
    </row>
    <row r="65" spans="1:11" x14ac:dyDescent="0.35">
      <c r="A65" s="27" t="s">
        <v>58</v>
      </c>
      <c r="B65" s="28" t="s">
        <v>229</v>
      </c>
      <c r="C65" s="29">
        <v>44256</v>
      </c>
      <c r="D65" s="30">
        <v>44620</v>
      </c>
      <c r="E65" s="35">
        <v>200000</v>
      </c>
      <c r="F65" s="45">
        <f t="shared" si="0"/>
        <v>75000</v>
      </c>
      <c r="G65" s="35">
        <v>70000</v>
      </c>
      <c r="H65" s="27">
        <v>2</v>
      </c>
      <c r="I65" s="27">
        <v>1</v>
      </c>
      <c r="J65" s="2">
        <v>5000</v>
      </c>
      <c r="K65" s="2">
        <f t="shared" si="1"/>
        <v>93.333333333333329</v>
      </c>
    </row>
    <row r="66" spans="1:11" ht="33" x14ac:dyDescent="0.35">
      <c r="A66" s="27" t="s">
        <v>59</v>
      </c>
      <c r="B66" s="28" t="s">
        <v>230</v>
      </c>
      <c r="C66" s="29">
        <v>44256</v>
      </c>
      <c r="D66" s="30">
        <v>44620</v>
      </c>
      <c r="E66" s="35">
        <v>156250</v>
      </c>
      <c r="F66" s="45">
        <f t="shared" si="0"/>
        <v>83550</v>
      </c>
      <c r="G66" s="35">
        <v>73550</v>
      </c>
      <c r="H66" s="27">
        <v>2</v>
      </c>
      <c r="I66" s="27">
        <v>1</v>
      </c>
      <c r="J66" s="2">
        <v>10000</v>
      </c>
      <c r="K66" s="2">
        <f t="shared" si="1"/>
        <v>88.031119090365053</v>
      </c>
    </row>
    <row r="67" spans="1:11" ht="33" x14ac:dyDescent="0.35">
      <c r="A67" s="27" t="s">
        <v>60</v>
      </c>
      <c r="B67" s="28" t="s">
        <v>231</v>
      </c>
      <c r="C67" s="29">
        <v>44256</v>
      </c>
      <c r="D67" s="30">
        <v>44620</v>
      </c>
      <c r="E67" s="35">
        <v>187500</v>
      </c>
      <c r="F67" s="45">
        <f t="shared" si="0"/>
        <v>99798</v>
      </c>
      <c r="G67" s="35">
        <v>89798</v>
      </c>
      <c r="H67" s="27">
        <v>2</v>
      </c>
      <c r="I67" s="27">
        <v>1</v>
      </c>
      <c r="J67" s="2">
        <v>10000</v>
      </c>
      <c r="K67" s="2">
        <f t="shared" si="1"/>
        <v>89.979759113409088</v>
      </c>
    </row>
    <row r="68" spans="1:11" ht="48.75" x14ac:dyDescent="0.35">
      <c r="A68" s="27" t="s">
        <v>61</v>
      </c>
      <c r="B68" s="28" t="s">
        <v>232</v>
      </c>
      <c r="C68" s="29">
        <v>44256</v>
      </c>
      <c r="D68" s="30">
        <v>44620</v>
      </c>
      <c r="E68" s="35">
        <v>157500</v>
      </c>
      <c r="F68" s="45">
        <f t="shared" si="0"/>
        <v>80000</v>
      </c>
      <c r="G68" s="35">
        <v>70000</v>
      </c>
      <c r="H68" s="27">
        <v>2</v>
      </c>
      <c r="I68" s="27">
        <v>1</v>
      </c>
      <c r="J68" s="2">
        <v>10000</v>
      </c>
      <c r="K68" s="2">
        <f t="shared" si="1"/>
        <v>87.5</v>
      </c>
    </row>
    <row r="69" spans="1:11" ht="33" x14ac:dyDescent="0.35">
      <c r="A69" s="27" t="s">
        <v>62</v>
      </c>
      <c r="B69" s="28" t="s">
        <v>233</v>
      </c>
      <c r="C69" s="29">
        <v>44256</v>
      </c>
      <c r="D69" s="30">
        <v>44620</v>
      </c>
      <c r="E69" s="35">
        <v>157500</v>
      </c>
      <c r="F69" s="45">
        <f t="shared" si="0"/>
        <v>67000</v>
      </c>
      <c r="G69" s="35">
        <v>60000</v>
      </c>
      <c r="H69" s="27">
        <v>2</v>
      </c>
      <c r="I69" s="27">
        <v>1</v>
      </c>
      <c r="J69" s="2">
        <v>7000</v>
      </c>
      <c r="K69" s="2">
        <f t="shared" si="1"/>
        <v>89.552238805970148</v>
      </c>
    </row>
    <row r="70" spans="1:11" ht="48.75" x14ac:dyDescent="0.35">
      <c r="A70" s="27" t="s">
        <v>63</v>
      </c>
      <c r="B70" s="28" t="s">
        <v>234</v>
      </c>
      <c r="C70" s="29">
        <v>44256</v>
      </c>
      <c r="D70" s="30">
        <v>44620</v>
      </c>
      <c r="E70" s="35">
        <v>195000</v>
      </c>
      <c r="F70" s="45">
        <f t="shared" si="0"/>
        <v>75000</v>
      </c>
      <c r="G70" s="35">
        <v>65000</v>
      </c>
      <c r="H70" s="27">
        <v>2</v>
      </c>
      <c r="I70" s="27">
        <v>1</v>
      </c>
      <c r="J70" s="2">
        <v>10000</v>
      </c>
      <c r="K70" s="2">
        <f t="shared" si="1"/>
        <v>86.666666666666671</v>
      </c>
    </row>
    <row r="71" spans="1:11" ht="33" x14ac:dyDescent="0.35">
      <c r="A71" s="27" t="s">
        <v>64</v>
      </c>
      <c r="B71" s="28" t="s">
        <v>235</v>
      </c>
      <c r="C71" s="29">
        <v>44256</v>
      </c>
      <c r="D71" s="30">
        <v>44620</v>
      </c>
      <c r="E71" s="35">
        <v>200000</v>
      </c>
      <c r="F71" s="45">
        <v>96508</v>
      </c>
      <c r="G71" s="35">
        <v>88300</v>
      </c>
      <c r="H71" s="27">
        <v>2</v>
      </c>
      <c r="I71" s="27">
        <v>1</v>
      </c>
      <c r="J71" s="2">
        <v>10000</v>
      </c>
      <c r="K71" s="2">
        <f t="shared" si="1"/>
        <v>91.495005595391049</v>
      </c>
    </row>
    <row r="72" spans="1:11" x14ac:dyDescent="0.35">
      <c r="A72" s="27" t="s">
        <v>65</v>
      </c>
      <c r="B72" s="28" t="s">
        <v>236</v>
      </c>
      <c r="C72" s="29">
        <v>44256</v>
      </c>
      <c r="D72" s="30">
        <v>44620</v>
      </c>
      <c r="E72" s="35">
        <v>195000</v>
      </c>
      <c r="F72" s="45">
        <f t="shared" ref="F72:F135" si="3">SUM(G72+J72)</f>
        <v>80000</v>
      </c>
      <c r="G72" s="35">
        <v>70000</v>
      </c>
      <c r="H72" s="27">
        <v>2</v>
      </c>
      <c r="I72" s="27">
        <v>1</v>
      </c>
      <c r="J72" s="2">
        <v>10000</v>
      </c>
      <c r="K72" s="2">
        <f t="shared" ref="K72:K135" si="4">SUM(G72/F72)*100</f>
        <v>87.5</v>
      </c>
    </row>
    <row r="73" spans="1:11" ht="33" x14ac:dyDescent="0.35">
      <c r="A73" s="27" t="s">
        <v>66</v>
      </c>
      <c r="B73" s="28" t="s">
        <v>237</v>
      </c>
      <c r="C73" s="29">
        <v>44256</v>
      </c>
      <c r="D73" s="30">
        <v>44620</v>
      </c>
      <c r="E73" s="35">
        <v>198750</v>
      </c>
      <c r="F73" s="45">
        <f t="shared" si="3"/>
        <v>65000</v>
      </c>
      <c r="G73" s="35">
        <v>65000</v>
      </c>
      <c r="H73" s="27">
        <v>2</v>
      </c>
      <c r="I73" s="27">
        <v>1</v>
      </c>
      <c r="J73" s="2">
        <v>0</v>
      </c>
      <c r="K73" s="2">
        <f t="shared" si="4"/>
        <v>100</v>
      </c>
    </row>
    <row r="74" spans="1:11" ht="33" x14ac:dyDescent="0.35">
      <c r="A74" s="27" t="s">
        <v>67</v>
      </c>
      <c r="B74" s="28" t="s">
        <v>238</v>
      </c>
      <c r="C74" s="29">
        <v>44256</v>
      </c>
      <c r="D74" s="30">
        <v>44620</v>
      </c>
      <c r="E74" s="35">
        <v>199950</v>
      </c>
      <c r="F74" s="45">
        <f t="shared" si="3"/>
        <v>82000</v>
      </c>
      <c r="G74" s="35">
        <v>82000</v>
      </c>
      <c r="H74" s="27">
        <v>2</v>
      </c>
      <c r="I74" s="27">
        <v>1</v>
      </c>
      <c r="J74" s="2">
        <v>0</v>
      </c>
      <c r="K74" s="2">
        <f t="shared" si="4"/>
        <v>100</v>
      </c>
    </row>
    <row r="75" spans="1:11" ht="33" x14ac:dyDescent="0.35">
      <c r="A75" s="27" t="s">
        <v>68</v>
      </c>
      <c r="B75" s="28" t="s">
        <v>239</v>
      </c>
      <c r="C75" s="29">
        <v>44256</v>
      </c>
      <c r="D75" s="30">
        <v>44620</v>
      </c>
      <c r="E75" s="35">
        <v>181875</v>
      </c>
      <c r="F75" s="45">
        <f t="shared" si="3"/>
        <v>83008</v>
      </c>
      <c r="G75" s="35">
        <v>73008</v>
      </c>
      <c r="H75" s="27">
        <v>2</v>
      </c>
      <c r="I75" s="27">
        <v>1</v>
      </c>
      <c r="J75" s="2">
        <v>10000</v>
      </c>
      <c r="K75" s="2">
        <f t="shared" si="4"/>
        <v>87.952968388589042</v>
      </c>
    </row>
    <row r="76" spans="1:11" ht="33" x14ac:dyDescent="0.35">
      <c r="A76" s="27" t="s">
        <v>69</v>
      </c>
      <c r="B76" s="28" t="s">
        <v>240</v>
      </c>
      <c r="C76" s="29">
        <v>44256</v>
      </c>
      <c r="D76" s="30">
        <v>44620</v>
      </c>
      <c r="E76" s="35">
        <v>199750</v>
      </c>
      <c r="F76" s="45">
        <f t="shared" si="3"/>
        <v>78500</v>
      </c>
      <c r="G76" s="35">
        <v>70000</v>
      </c>
      <c r="H76" s="27">
        <v>2</v>
      </c>
      <c r="I76" s="27">
        <v>1</v>
      </c>
      <c r="J76" s="2">
        <v>8500</v>
      </c>
      <c r="K76" s="2">
        <f t="shared" si="4"/>
        <v>89.171974522292999</v>
      </c>
    </row>
    <row r="77" spans="1:11" ht="33" x14ac:dyDescent="0.35">
      <c r="A77" s="27" t="s">
        <v>70</v>
      </c>
      <c r="B77" s="28" t="s">
        <v>241</v>
      </c>
      <c r="C77" s="29">
        <v>44256</v>
      </c>
      <c r="D77" s="30">
        <v>44620</v>
      </c>
      <c r="E77" s="35">
        <v>198537</v>
      </c>
      <c r="F77" s="45">
        <v>89527</v>
      </c>
      <c r="G77" s="35">
        <v>81430</v>
      </c>
      <c r="H77" s="27">
        <v>2</v>
      </c>
      <c r="I77" s="27">
        <v>1</v>
      </c>
      <c r="J77" s="2">
        <v>9900</v>
      </c>
      <c r="K77" s="2">
        <f t="shared" si="4"/>
        <v>90.955801043260692</v>
      </c>
    </row>
    <row r="78" spans="1:11" ht="33" x14ac:dyDescent="0.35">
      <c r="A78" s="27" t="s">
        <v>71</v>
      </c>
      <c r="B78" s="28" t="s">
        <v>242</v>
      </c>
      <c r="C78" s="29">
        <v>44256</v>
      </c>
      <c r="D78" s="30">
        <v>44620</v>
      </c>
      <c r="E78" s="35">
        <v>175000</v>
      </c>
      <c r="F78" s="45">
        <f t="shared" si="3"/>
        <v>75000</v>
      </c>
      <c r="G78" s="35">
        <v>65000</v>
      </c>
      <c r="H78" s="27">
        <v>2</v>
      </c>
      <c r="I78" s="27">
        <v>1</v>
      </c>
      <c r="J78" s="2">
        <v>10000</v>
      </c>
      <c r="K78" s="2">
        <f t="shared" si="4"/>
        <v>86.666666666666671</v>
      </c>
    </row>
    <row r="79" spans="1:11" ht="33" x14ac:dyDescent="0.35">
      <c r="A79" s="27" t="s">
        <v>72</v>
      </c>
      <c r="B79" s="28" t="s">
        <v>243</v>
      </c>
      <c r="C79" s="29">
        <v>44256</v>
      </c>
      <c r="D79" s="30">
        <v>44620</v>
      </c>
      <c r="E79" s="35">
        <v>187937</v>
      </c>
      <c r="F79" s="45">
        <f t="shared" si="3"/>
        <v>70000</v>
      </c>
      <c r="G79" s="35">
        <v>70000</v>
      </c>
      <c r="H79" s="27">
        <v>2</v>
      </c>
      <c r="I79" s="27">
        <v>1</v>
      </c>
      <c r="J79" s="2">
        <v>0</v>
      </c>
      <c r="K79" s="2">
        <f t="shared" si="4"/>
        <v>100</v>
      </c>
    </row>
    <row r="80" spans="1:11" ht="33" x14ac:dyDescent="0.35">
      <c r="A80" s="27" t="s">
        <v>73</v>
      </c>
      <c r="B80" s="28" t="s">
        <v>244</v>
      </c>
      <c r="C80" s="29">
        <v>44256</v>
      </c>
      <c r="D80" s="30">
        <v>44620</v>
      </c>
      <c r="E80" s="35">
        <v>180250</v>
      </c>
      <c r="F80" s="45">
        <f t="shared" si="3"/>
        <v>57200</v>
      </c>
      <c r="G80" s="35">
        <v>57200</v>
      </c>
      <c r="H80" s="27">
        <v>2</v>
      </c>
      <c r="I80" s="27">
        <v>1</v>
      </c>
      <c r="J80" s="2">
        <v>0</v>
      </c>
      <c r="K80" s="2">
        <f t="shared" si="4"/>
        <v>100</v>
      </c>
    </row>
    <row r="81" spans="1:11" ht="33" x14ac:dyDescent="0.35">
      <c r="A81" s="27" t="s">
        <v>74</v>
      </c>
      <c r="B81" s="28" t="s">
        <v>245</v>
      </c>
      <c r="C81" s="29">
        <v>44256</v>
      </c>
      <c r="D81" s="30">
        <v>44620</v>
      </c>
      <c r="E81" s="35">
        <v>171250</v>
      </c>
      <c r="F81" s="45">
        <f t="shared" si="3"/>
        <v>127000</v>
      </c>
      <c r="G81" s="35">
        <v>120000</v>
      </c>
      <c r="H81" s="27">
        <v>2</v>
      </c>
      <c r="I81" s="27">
        <v>1</v>
      </c>
      <c r="J81" s="2">
        <v>7000</v>
      </c>
      <c r="K81" s="2">
        <f t="shared" si="4"/>
        <v>94.488188976377955</v>
      </c>
    </row>
    <row r="82" spans="1:11" ht="33" x14ac:dyDescent="0.35">
      <c r="A82" s="27" t="s">
        <v>75</v>
      </c>
      <c r="B82" s="28" t="s">
        <v>392</v>
      </c>
      <c r="C82" s="29">
        <v>44256</v>
      </c>
      <c r="D82" s="30">
        <v>44620</v>
      </c>
      <c r="E82" s="35">
        <v>112875</v>
      </c>
      <c r="F82" s="45">
        <f t="shared" si="3"/>
        <v>65376</v>
      </c>
      <c r="G82" s="35">
        <v>58376</v>
      </c>
      <c r="H82" s="27">
        <v>2</v>
      </c>
      <c r="I82" s="27">
        <v>1</v>
      </c>
      <c r="J82" s="2">
        <v>7000</v>
      </c>
      <c r="K82" s="2">
        <f t="shared" si="4"/>
        <v>89.292706803720023</v>
      </c>
    </row>
    <row r="83" spans="1:11" ht="33" x14ac:dyDescent="0.35">
      <c r="A83" s="27" t="s">
        <v>76</v>
      </c>
      <c r="B83" s="28" t="s">
        <v>246</v>
      </c>
      <c r="C83" s="29">
        <v>44256</v>
      </c>
      <c r="D83" s="30">
        <v>44620</v>
      </c>
      <c r="E83" s="35">
        <v>309881</v>
      </c>
      <c r="F83" s="45">
        <f t="shared" si="3"/>
        <v>102795</v>
      </c>
      <c r="G83" s="35">
        <v>85545</v>
      </c>
      <c r="H83" s="27">
        <v>2</v>
      </c>
      <c r="I83" s="27">
        <v>1</v>
      </c>
      <c r="J83" s="2">
        <v>17250</v>
      </c>
      <c r="K83" s="2">
        <f t="shared" si="4"/>
        <v>83.219028162848389</v>
      </c>
    </row>
    <row r="84" spans="1:11" ht="48.75" x14ac:dyDescent="0.35">
      <c r="A84" s="27" t="s">
        <v>77</v>
      </c>
      <c r="B84" s="28" t="s">
        <v>247</v>
      </c>
      <c r="C84" s="29">
        <v>44256</v>
      </c>
      <c r="D84" s="30">
        <v>45350</v>
      </c>
      <c r="E84" s="35">
        <v>404730</v>
      </c>
      <c r="F84" s="45">
        <f t="shared" si="3"/>
        <v>275784</v>
      </c>
      <c r="G84" s="35">
        <v>207200</v>
      </c>
      <c r="H84" s="27">
        <v>18</v>
      </c>
      <c r="I84" s="27">
        <v>9</v>
      </c>
      <c r="J84" s="2">
        <v>68584</v>
      </c>
      <c r="K84" s="2">
        <f t="shared" si="4"/>
        <v>75.131262147187655</v>
      </c>
    </row>
    <row r="85" spans="1:11" ht="64.5" x14ac:dyDescent="0.35">
      <c r="A85" s="27" t="s">
        <v>78</v>
      </c>
      <c r="B85" s="28" t="s">
        <v>248</v>
      </c>
      <c r="C85" s="29">
        <v>44256</v>
      </c>
      <c r="D85" s="30">
        <v>44620</v>
      </c>
      <c r="E85" s="35">
        <v>199626</v>
      </c>
      <c r="F85" s="45">
        <v>105321</v>
      </c>
      <c r="G85" s="35">
        <v>90000</v>
      </c>
      <c r="H85" s="27">
        <v>4</v>
      </c>
      <c r="I85" s="27">
        <v>2</v>
      </c>
      <c r="J85" s="2">
        <v>13000</v>
      </c>
      <c r="K85" s="2">
        <f t="shared" si="4"/>
        <v>85.453043552567863</v>
      </c>
    </row>
    <row r="86" spans="1:11" ht="33" x14ac:dyDescent="0.35">
      <c r="A86" s="27" t="s">
        <v>79</v>
      </c>
      <c r="B86" s="28" t="s">
        <v>249</v>
      </c>
      <c r="C86" s="29">
        <v>44256</v>
      </c>
      <c r="D86" s="30">
        <v>44620</v>
      </c>
      <c r="E86" s="35">
        <v>199705</v>
      </c>
      <c r="F86" s="45">
        <f t="shared" si="3"/>
        <v>101200</v>
      </c>
      <c r="G86" s="35">
        <v>100000</v>
      </c>
      <c r="H86" s="27">
        <v>4</v>
      </c>
      <c r="I86" s="27">
        <v>2</v>
      </c>
      <c r="J86" s="2">
        <v>1200</v>
      </c>
      <c r="K86" s="2">
        <f t="shared" si="4"/>
        <v>98.814229249011859</v>
      </c>
    </row>
    <row r="87" spans="1:11" ht="48.75" x14ac:dyDescent="0.35">
      <c r="A87" s="27" t="s">
        <v>80</v>
      </c>
      <c r="B87" s="28" t="s">
        <v>250</v>
      </c>
      <c r="C87" s="29">
        <v>44256</v>
      </c>
      <c r="D87" s="30">
        <v>44620</v>
      </c>
      <c r="E87" s="35">
        <v>200000</v>
      </c>
      <c r="F87" s="45">
        <f t="shared" si="3"/>
        <v>157666</v>
      </c>
      <c r="G87" s="35">
        <v>155666</v>
      </c>
      <c r="H87" s="27">
        <v>2</v>
      </c>
      <c r="I87" s="27">
        <v>1</v>
      </c>
      <c r="J87" s="2">
        <v>2000</v>
      </c>
      <c r="K87" s="2">
        <f t="shared" si="4"/>
        <v>98.731495693427888</v>
      </c>
    </row>
    <row r="88" spans="1:11" x14ac:dyDescent="0.35">
      <c r="A88" s="27" t="s">
        <v>81</v>
      </c>
      <c r="B88" s="28" t="s">
        <v>251</v>
      </c>
      <c r="C88" s="29">
        <v>44256</v>
      </c>
      <c r="D88" s="30">
        <v>44620</v>
      </c>
      <c r="E88" s="35">
        <v>56755</v>
      </c>
      <c r="F88" s="45">
        <f t="shared" si="3"/>
        <v>25000</v>
      </c>
      <c r="G88" s="35">
        <v>25000</v>
      </c>
      <c r="H88" s="27">
        <v>2</v>
      </c>
      <c r="I88" s="27">
        <v>1</v>
      </c>
      <c r="J88" s="2">
        <v>0</v>
      </c>
      <c r="K88" s="2">
        <f t="shared" si="4"/>
        <v>100</v>
      </c>
    </row>
    <row r="89" spans="1:11" ht="33" x14ac:dyDescent="0.35">
      <c r="A89" s="27" t="s">
        <v>82</v>
      </c>
      <c r="B89" s="28" t="s">
        <v>252</v>
      </c>
      <c r="C89" s="29">
        <v>44256</v>
      </c>
      <c r="D89" s="30">
        <v>44620</v>
      </c>
      <c r="E89" s="35">
        <v>199788</v>
      </c>
      <c r="F89" s="45">
        <f t="shared" si="3"/>
        <v>90000</v>
      </c>
      <c r="G89" s="35">
        <v>72000</v>
      </c>
      <c r="H89" s="27">
        <v>2</v>
      </c>
      <c r="I89" s="27">
        <v>1</v>
      </c>
      <c r="J89" s="2">
        <v>18000</v>
      </c>
      <c r="K89" s="2">
        <f t="shared" si="4"/>
        <v>80</v>
      </c>
    </row>
    <row r="90" spans="1:11" ht="48.75" x14ac:dyDescent="0.35">
      <c r="A90" s="27" t="s">
        <v>83</v>
      </c>
      <c r="B90" s="28" t="s">
        <v>253</v>
      </c>
      <c r="C90" s="29">
        <v>44256</v>
      </c>
      <c r="D90" s="30">
        <v>44620</v>
      </c>
      <c r="E90" s="35">
        <v>87000</v>
      </c>
      <c r="F90" s="45">
        <f t="shared" si="3"/>
        <v>49000</v>
      </c>
      <c r="G90" s="35">
        <v>42000</v>
      </c>
      <c r="H90" s="27">
        <v>3</v>
      </c>
      <c r="I90" s="27">
        <v>2</v>
      </c>
      <c r="J90" s="2">
        <v>7000</v>
      </c>
      <c r="K90" s="2">
        <f t="shared" si="4"/>
        <v>85.714285714285708</v>
      </c>
    </row>
    <row r="91" spans="1:11" ht="48.75" x14ac:dyDescent="0.35">
      <c r="A91" s="27" t="s">
        <v>84</v>
      </c>
      <c r="B91" s="28" t="s">
        <v>254</v>
      </c>
      <c r="C91" s="29">
        <v>44256</v>
      </c>
      <c r="D91" s="30">
        <v>44620</v>
      </c>
      <c r="E91" s="35">
        <v>155000</v>
      </c>
      <c r="F91" s="45">
        <f t="shared" si="3"/>
        <v>70000</v>
      </c>
      <c r="G91" s="35">
        <v>58000</v>
      </c>
      <c r="H91" s="27">
        <v>4</v>
      </c>
      <c r="I91" s="27">
        <v>2</v>
      </c>
      <c r="J91" s="2">
        <v>12000</v>
      </c>
      <c r="K91" s="2">
        <f t="shared" si="4"/>
        <v>82.857142857142861</v>
      </c>
    </row>
    <row r="92" spans="1:11" ht="48.75" x14ac:dyDescent="0.35">
      <c r="A92" s="27" t="s">
        <v>85</v>
      </c>
      <c r="B92" s="28" t="s">
        <v>255</v>
      </c>
      <c r="C92" s="29">
        <v>44256</v>
      </c>
      <c r="D92" s="30">
        <v>44620</v>
      </c>
      <c r="E92" s="35">
        <v>198393</v>
      </c>
      <c r="F92" s="45">
        <f t="shared" si="3"/>
        <v>61400</v>
      </c>
      <c r="G92" s="35">
        <v>59000</v>
      </c>
      <c r="H92" s="27">
        <v>2</v>
      </c>
      <c r="I92" s="27">
        <v>1</v>
      </c>
      <c r="J92" s="2">
        <v>2400</v>
      </c>
      <c r="K92" s="2">
        <f t="shared" si="4"/>
        <v>96.09120521172639</v>
      </c>
    </row>
    <row r="93" spans="1:11" ht="64.5" x14ac:dyDescent="0.35">
      <c r="A93" s="27" t="s">
        <v>86</v>
      </c>
      <c r="B93" s="28" t="s">
        <v>256</v>
      </c>
      <c r="C93" s="29">
        <v>44256</v>
      </c>
      <c r="D93" s="30">
        <v>44620</v>
      </c>
      <c r="E93" s="35">
        <v>188165</v>
      </c>
      <c r="F93" s="45">
        <f t="shared" si="3"/>
        <v>53000</v>
      </c>
      <c r="G93" s="35">
        <v>50000</v>
      </c>
      <c r="H93" s="27">
        <v>3</v>
      </c>
      <c r="I93" s="27">
        <v>2</v>
      </c>
      <c r="J93" s="2">
        <v>3000</v>
      </c>
      <c r="K93" s="2">
        <f t="shared" si="4"/>
        <v>94.339622641509436</v>
      </c>
    </row>
    <row r="94" spans="1:11" ht="33" x14ac:dyDescent="0.35">
      <c r="A94" s="27" t="s">
        <v>87</v>
      </c>
      <c r="B94" s="28" t="s">
        <v>257</v>
      </c>
      <c r="C94" s="29">
        <v>44256</v>
      </c>
      <c r="D94" s="30">
        <v>44620</v>
      </c>
      <c r="E94" s="35">
        <v>144609</v>
      </c>
      <c r="F94" s="45">
        <f t="shared" si="3"/>
        <v>49000</v>
      </c>
      <c r="G94" s="35">
        <v>49000</v>
      </c>
      <c r="H94" s="27">
        <v>2</v>
      </c>
      <c r="I94" s="27">
        <v>1</v>
      </c>
      <c r="J94" s="2">
        <v>0</v>
      </c>
      <c r="K94" s="2">
        <f t="shared" si="4"/>
        <v>100</v>
      </c>
    </row>
    <row r="95" spans="1:11" ht="33" x14ac:dyDescent="0.35">
      <c r="A95" s="27" t="s">
        <v>88</v>
      </c>
      <c r="B95" s="28" t="s">
        <v>258</v>
      </c>
      <c r="C95" s="29">
        <v>44256</v>
      </c>
      <c r="D95" s="30">
        <v>44620</v>
      </c>
      <c r="E95" s="35">
        <v>199535</v>
      </c>
      <c r="F95" s="45">
        <f t="shared" si="3"/>
        <v>60300</v>
      </c>
      <c r="G95" s="35">
        <v>59000</v>
      </c>
      <c r="H95" s="27">
        <v>2</v>
      </c>
      <c r="I95" s="27">
        <v>1</v>
      </c>
      <c r="J95" s="2">
        <v>1300</v>
      </c>
      <c r="K95" s="2">
        <f t="shared" si="4"/>
        <v>97.844112769485903</v>
      </c>
    </row>
    <row r="96" spans="1:11" ht="33" x14ac:dyDescent="0.35">
      <c r="A96" s="27" t="s">
        <v>89</v>
      </c>
      <c r="B96" s="28" t="s">
        <v>259</v>
      </c>
      <c r="C96" s="29">
        <v>44256</v>
      </c>
      <c r="D96" s="30">
        <v>44620</v>
      </c>
      <c r="E96" s="35">
        <v>194080</v>
      </c>
      <c r="F96" s="45">
        <f t="shared" si="3"/>
        <v>70000</v>
      </c>
      <c r="G96" s="35">
        <v>60000</v>
      </c>
      <c r="H96" s="27">
        <v>2</v>
      </c>
      <c r="I96" s="27">
        <v>1</v>
      </c>
      <c r="J96" s="2">
        <v>10000</v>
      </c>
      <c r="K96" s="2">
        <f t="shared" si="4"/>
        <v>85.714285714285708</v>
      </c>
    </row>
    <row r="97" spans="1:11" ht="48.75" x14ac:dyDescent="0.35">
      <c r="A97" s="27" t="s">
        <v>90</v>
      </c>
      <c r="B97" s="28" t="s">
        <v>260</v>
      </c>
      <c r="C97" s="29">
        <v>44256</v>
      </c>
      <c r="D97" s="30">
        <v>44620</v>
      </c>
      <c r="E97" s="35">
        <v>174290</v>
      </c>
      <c r="F97" s="45">
        <f t="shared" si="3"/>
        <v>75000</v>
      </c>
      <c r="G97" s="35">
        <v>65000</v>
      </c>
      <c r="H97" s="27">
        <v>2</v>
      </c>
      <c r="I97" s="27">
        <v>1</v>
      </c>
      <c r="J97" s="2">
        <v>10000</v>
      </c>
      <c r="K97" s="2">
        <f t="shared" si="4"/>
        <v>86.666666666666671</v>
      </c>
    </row>
    <row r="98" spans="1:11" ht="33" x14ac:dyDescent="0.35">
      <c r="A98" s="27" t="s">
        <v>91</v>
      </c>
      <c r="B98" s="28" t="s">
        <v>261</v>
      </c>
      <c r="C98" s="29">
        <v>44256</v>
      </c>
      <c r="D98" s="30">
        <v>44620</v>
      </c>
      <c r="E98" s="35">
        <v>163302</v>
      </c>
      <c r="F98" s="45">
        <f t="shared" si="3"/>
        <v>48000</v>
      </c>
      <c r="G98" s="35">
        <v>48000</v>
      </c>
      <c r="H98" s="27">
        <v>2</v>
      </c>
      <c r="I98" s="27">
        <v>1</v>
      </c>
      <c r="J98" s="2">
        <v>0</v>
      </c>
      <c r="K98" s="2">
        <f t="shared" si="4"/>
        <v>100</v>
      </c>
    </row>
    <row r="99" spans="1:11" x14ac:dyDescent="0.35">
      <c r="A99" s="27" t="s">
        <v>92</v>
      </c>
      <c r="B99" s="28" t="s">
        <v>262</v>
      </c>
      <c r="C99" s="29">
        <v>44256</v>
      </c>
      <c r="D99" s="30">
        <v>44620</v>
      </c>
      <c r="E99" s="35">
        <v>169999</v>
      </c>
      <c r="F99" s="45">
        <f t="shared" si="3"/>
        <v>87500</v>
      </c>
      <c r="G99" s="35">
        <v>70000</v>
      </c>
      <c r="H99" s="27">
        <v>2</v>
      </c>
      <c r="I99" s="27">
        <v>1</v>
      </c>
      <c r="J99" s="2">
        <v>17500</v>
      </c>
      <c r="K99" s="2">
        <f t="shared" si="4"/>
        <v>80</v>
      </c>
    </row>
    <row r="100" spans="1:11" ht="48.75" x14ac:dyDescent="0.35">
      <c r="A100" s="27" t="s">
        <v>93</v>
      </c>
      <c r="B100" s="28" t="s">
        <v>263</v>
      </c>
      <c r="C100" s="29">
        <v>44256</v>
      </c>
      <c r="D100" s="30">
        <v>44620</v>
      </c>
      <c r="E100" s="35">
        <v>80000</v>
      </c>
      <c r="F100" s="45">
        <f t="shared" si="3"/>
        <v>45600</v>
      </c>
      <c r="G100" s="35">
        <v>40000</v>
      </c>
      <c r="H100" s="27">
        <v>2</v>
      </c>
      <c r="I100" s="27">
        <v>1</v>
      </c>
      <c r="J100" s="2">
        <v>5600</v>
      </c>
      <c r="K100" s="2">
        <f t="shared" si="4"/>
        <v>87.719298245614027</v>
      </c>
    </row>
    <row r="101" spans="1:11" x14ac:dyDescent="0.35">
      <c r="A101" s="27" t="s">
        <v>94</v>
      </c>
      <c r="B101" s="28" t="s">
        <v>264</v>
      </c>
      <c r="C101" s="29">
        <v>44256</v>
      </c>
      <c r="D101" s="30">
        <v>44620</v>
      </c>
      <c r="E101" s="35">
        <v>79534</v>
      </c>
      <c r="F101" s="45">
        <f t="shared" si="3"/>
        <v>50000</v>
      </c>
      <c r="G101" s="35">
        <v>40000</v>
      </c>
      <c r="H101" s="27">
        <v>2</v>
      </c>
      <c r="I101" s="27">
        <v>1</v>
      </c>
      <c r="J101" s="2">
        <v>10000</v>
      </c>
      <c r="K101" s="2">
        <f t="shared" si="4"/>
        <v>80</v>
      </c>
    </row>
    <row r="102" spans="1:11" ht="33" x14ac:dyDescent="0.35">
      <c r="A102" s="27" t="s">
        <v>95</v>
      </c>
      <c r="B102" s="28" t="s">
        <v>265</v>
      </c>
      <c r="C102" s="29">
        <v>44256</v>
      </c>
      <c r="D102" s="30">
        <v>44620</v>
      </c>
      <c r="E102" s="35">
        <v>80000</v>
      </c>
      <c r="F102" s="45">
        <f t="shared" si="3"/>
        <v>45600</v>
      </c>
      <c r="G102" s="35">
        <v>40000</v>
      </c>
      <c r="H102" s="27">
        <v>2</v>
      </c>
      <c r="I102" s="27">
        <v>1</v>
      </c>
      <c r="J102" s="2">
        <v>5600</v>
      </c>
      <c r="K102" s="2">
        <f t="shared" si="4"/>
        <v>87.719298245614027</v>
      </c>
    </row>
    <row r="103" spans="1:11" ht="33" x14ac:dyDescent="0.35">
      <c r="A103" s="27" t="s">
        <v>96</v>
      </c>
      <c r="B103" s="28" t="s">
        <v>266</v>
      </c>
      <c r="C103" s="29">
        <v>44256</v>
      </c>
      <c r="D103" s="30">
        <v>44620</v>
      </c>
      <c r="E103" s="35">
        <v>140000</v>
      </c>
      <c r="F103" s="45">
        <f t="shared" si="3"/>
        <v>73000</v>
      </c>
      <c r="G103" s="35">
        <v>68000</v>
      </c>
      <c r="H103" s="27">
        <v>3</v>
      </c>
      <c r="I103" s="27">
        <v>2</v>
      </c>
      <c r="J103" s="2">
        <v>5000</v>
      </c>
      <c r="K103" s="2">
        <f t="shared" si="4"/>
        <v>93.150684931506845</v>
      </c>
    </row>
    <row r="104" spans="1:11" x14ac:dyDescent="0.35">
      <c r="A104" s="27" t="s">
        <v>97</v>
      </c>
      <c r="B104" s="28" t="s">
        <v>267</v>
      </c>
      <c r="C104" s="29">
        <v>44256</v>
      </c>
      <c r="D104" s="30">
        <v>44620</v>
      </c>
      <c r="E104" s="35">
        <v>164905</v>
      </c>
      <c r="F104" s="45">
        <f t="shared" si="3"/>
        <v>63000</v>
      </c>
      <c r="G104" s="35">
        <v>51000</v>
      </c>
      <c r="H104" s="27">
        <v>3</v>
      </c>
      <c r="I104" s="27">
        <v>2</v>
      </c>
      <c r="J104" s="2">
        <v>12000</v>
      </c>
      <c r="K104" s="2">
        <f t="shared" si="4"/>
        <v>80.952380952380949</v>
      </c>
    </row>
    <row r="105" spans="1:11" ht="48.75" x14ac:dyDescent="0.35">
      <c r="A105" s="27" t="s">
        <v>98</v>
      </c>
      <c r="B105" s="28" t="s">
        <v>268</v>
      </c>
      <c r="C105" s="29">
        <v>44256</v>
      </c>
      <c r="D105" s="30">
        <v>44620</v>
      </c>
      <c r="E105" s="35">
        <v>184952</v>
      </c>
      <c r="F105" s="45">
        <f t="shared" si="3"/>
        <v>60000</v>
      </c>
      <c r="G105" s="35">
        <v>48000</v>
      </c>
      <c r="H105" s="27">
        <v>3</v>
      </c>
      <c r="I105" s="27">
        <v>2</v>
      </c>
      <c r="J105" s="2">
        <v>12000</v>
      </c>
      <c r="K105" s="2">
        <f t="shared" si="4"/>
        <v>80</v>
      </c>
    </row>
    <row r="106" spans="1:11" ht="33" x14ac:dyDescent="0.35">
      <c r="A106" s="27" t="s">
        <v>99</v>
      </c>
      <c r="B106" s="28" t="s">
        <v>269</v>
      </c>
      <c r="C106" s="29">
        <v>44256</v>
      </c>
      <c r="D106" s="30">
        <v>44620</v>
      </c>
      <c r="E106" s="35">
        <v>190275</v>
      </c>
      <c r="F106" s="45">
        <f t="shared" si="3"/>
        <v>70000</v>
      </c>
      <c r="G106" s="35">
        <v>60000</v>
      </c>
      <c r="H106" s="27">
        <v>2</v>
      </c>
      <c r="I106" s="27">
        <v>1</v>
      </c>
      <c r="J106" s="2">
        <v>10000</v>
      </c>
      <c r="K106" s="2">
        <f t="shared" si="4"/>
        <v>85.714285714285708</v>
      </c>
    </row>
    <row r="107" spans="1:11" ht="48.75" x14ac:dyDescent="0.35">
      <c r="A107" s="27" t="s">
        <v>100</v>
      </c>
      <c r="B107" s="28" t="s">
        <v>270</v>
      </c>
      <c r="C107" s="29">
        <v>44256</v>
      </c>
      <c r="D107" s="30">
        <v>44620</v>
      </c>
      <c r="E107" s="35">
        <v>144989</v>
      </c>
      <c r="F107" s="45">
        <f t="shared" si="3"/>
        <v>75000</v>
      </c>
      <c r="G107" s="35">
        <v>60000</v>
      </c>
      <c r="H107" s="27">
        <v>2</v>
      </c>
      <c r="I107" s="27">
        <v>1</v>
      </c>
      <c r="J107" s="2">
        <v>15000</v>
      </c>
      <c r="K107" s="2">
        <f t="shared" si="4"/>
        <v>80</v>
      </c>
    </row>
    <row r="108" spans="1:11" x14ac:dyDescent="0.35">
      <c r="A108" s="27" t="s">
        <v>101</v>
      </c>
      <c r="B108" s="28" t="s">
        <v>271</v>
      </c>
      <c r="C108" s="29">
        <v>44256</v>
      </c>
      <c r="D108" s="30">
        <v>44620</v>
      </c>
      <c r="E108" s="35">
        <v>79915</v>
      </c>
      <c r="F108" s="45">
        <f t="shared" si="3"/>
        <v>37500</v>
      </c>
      <c r="G108" s="35">
        <v>30000</v>
      </c>
      <c r="H108" s="27">
        <v>2</v>
      </c>
      <c r="I108" s="27">
        <v>1</v>
      </c>
      <c r="J108" s="2">
        <v>7500</v>
      </c>
      <c r="K108" s="2">
        <f t="shared" si="4"/>
        <v>80</v>
      </c>
    </row>
    <row r="109" spans="1:11" ht="33" x14ac:dyDescent="0.35">
      <c r="A109" s="27" t="s">
        <v>102</v>
      </c>
      <c r="B109" s="28" t="s">
        <v>272</v>
      </c>
      <c r="C109" s="29">
        <v>44256</v>
      </c>
      <c r="D109" s="30">
        <v>44620</v>
      </c>
      <c r="E109" s="35">
        <v>108000</v>
      </c>
      <c r="F109" s="45">
        <f t="shared" si="3"/>
        <v>50000</v>
      </c>
      <c r="G109" s="35">
        <v>42000</v>
      </c>
      <c r="H109" s="27">
        <v>2</v>
      </c>
      <c r="I109" s="27">
        <v>1</v>
      </c>
      <c r="J109" s="2">
        <v>8000</v>
      </c>
      <c r="K109" s="2">
        <f t="shared" si="4"/>
        <v>84</v>
      </c>
    </row>
    <row r="110" spans="1:11" ht="33" x14ac:dyDescent="0.35">
      <c r="A110" s="27" t="s">
        <v>103</v>
      </c>
      <c r="B110" s="28" t="s">
        <v>273</v>
      </c>
      <c r="C110" s="29">
        <v>44256</v>
      </c>
      <c r="D110" s="30">
        <v>44620</v>
      </c>
      <c r="E110" s="35">
        <v>124997</v>
      </c>
      <c r="F110" s="45">
        <f t="shared" si="3"/>
        <v>15500</v>
      </c>
      <c r="G110" s="35">
        <v>12400</v>
      </c>
      <c r="H110" s="27">
        <v>3</v>
      </c>
      <c r="I110" s="27">
        <v>2</v>
      </c>
      <c r="J110" s="2">
        <v>3100</v>
      </c>
      <c r="K110" s="2">
        <f t="shared" si="4"/>
        <v>80</v>
      </c>
    </row>
    <row r="111" spans="1:11" x14ac:dyDescent="0.35">
      <c r="A111" s="27" t="s">
        <v>104</v>
      </c>
      <c r="B111" s="28" t="s">
        <v>274</v>
      </c>
      <c r="C111" s="29">
        <v>44256</v>
      </c>
      <c r="D111" s="30">
        <v>44620</v>
      </c>
      <c r="E111" s="35">
        <v>199991</v>
      </c>
      <c r="F111" s="45">
        <f t="shared" si="3"/>
        <v>85000</v>
      </c>
      <c r="G111" s="35">
        <v>80000</v>
      </c>
      <c r="H111" s="27">
        <v>2</v>
      </c>
      <c r="I111" s="27">
        <v>1</v>
      </c>
      <c r="J111" s="2">
        <v>5000</v>
      </c>
      <c r="K111" s="2">
        <f t="shared" si="4"/>
        <v>94.117647058823522</v>
      </c>
    </row>
    <row r="112" spans="1:11" ht="33" x14ac:dyDescent="0.35">
      <c r="A112" s="27" t="s">
        <v>105</v>
      </c>
      <c r="B112" s="28" t="s">
        <v>275</v>
      </c>
      <c r="C112" s="29">
        <v>44256</v>
      </c>
      <c r="D112" s="30">
        <v>44620</v>
      </c>
      <c r="E112" s="35">
        <v>132228</v>
      </c>
      <c r="F112" s="45">
        <f t="shared" si="3"/>
        <v>50000</v>
      </c>
      <c r="G112" s="35">
        <v>42000</v>
      </c>
      <c r="H112" s="27">
        <v>2</v>
      </c>
      <c r="I112" s="27">
        <v>1</v>
      </c>
      <c r="J112" s="2">
        <v>8000</v>
      </c>
      <c r="K112" s="2">
        <f t="shared" si="4"/>
        <v>84</v>
      </c>
    </row>
    <row r="113" spans="1:11" ht="33" x14ac:dyDescent="0.35">
      <c r="A113" s="27" t="s">
        <v>106</v>
      </c>
      <c r="B113" s="28" t="s">
        <v>276</v>
      </c>
      <c r="C113" s="29">
        <v>44256</v>
      </c>
      <c r="D113" s="30">
        <v>44620</v>
      </c>
      <c r="E113" s="35">
        <v>155391</v>
      </c>
      <c r="F113" s="45">
        <f t="shared" si="3"/>
        <v>90000</v>
      </c>
      <c r="G113" s="35">
        <v>72000</v>
      </c>
      <c r="H113" s="27">
        <v>2</v>
      </c>
      <c r="I113" s="27">
        <v>1</v>
      </c>
      <c r="J113" s="2">
        <v>18000</v>
      </c>
      <c r="K113" s="2">
        <f t="shared" si="4"/>
        <v>80</v>
      </c>
    </row>
    <row r="114" spans="1:11" ht="33" x14ac:dyDescent="0.35">
      <c r="A114" s="27" t="s">
        <v>107</v>
      </c>
      <c r="B114" s="28" t="s">
        <v>277</v>
      </c>
      <c r="C114" s="29">
        <v>44256</v>
      </c>
      <c r="D114" s="30">
        <v>44620</v>
      </c>
      <c r="E114" s="35">
        <v>80000</v>
      </c>
      <c r="F114" s="45">
        <f t="shared" si="3"/>
        <v>45600</v>
      </c>
      <c r="G114" s="35">
        <v>40000</v>
      </c>
      <c r="H114" s="27">
        <v>2</v>
      </c>
      <c r="I114" s="27">
        <v>1</v>
      </c>
      <c r="J114" s="2">
        <v>5600</v>
      </c>
      <c r="K114" s="2">
        <f t="shared" si="4"/>
        <v>87.719298245614027</v>
      </c>
    </row>
    <row r="115" spans="1:11" ht="64.5" x14ac:dyDescent="0.35">
      <c r="A115" s="27" t="s">
        <v>108</v>
      </c>
      <c r="B115" s="28" t="s">
        <v>278</v>
      </c>
      <c r="C115" s="29">
        <v>44256</v>
      </c>
      <c r="D115" s="30">
        <v>44620</v>
      </c>
      <c r="E115" s="35">
        <v>189999</v>
      </c>
      <c r="F115" s="45">
        <f t="shared" si="3"/>
        <v>110000</v>
      </c>
      <c r="G115" s="35">
        <v>88000</v>
      </c>
      <c r="H115" s="27">
        <v>2</v>
      </c>
      <c r="I115" s="27">
        <v>1</v>
      </c>
      <c r="J115" s="2">
        <v>22000</v>
      </c>
      <c r="K115" s="2">
        <f t="shared" si="4"/>
        <v>80</v>
      </c>
    </row>
    <row r="116" spans="1:11" ht="64.5" x14ac:dyDescent="0.35">
      <c r="A116" s="27" t="s">
        <v>109</v>
      </c>
      <c r="B116" s="28" t="s">
        <v>279</v>
      </c>
      <c r="C116" s="29">
        <v>44256</v>
      </c>
      <c r="D116" s="30">
        <v>44620</v>
      </c>
      <c r="E116" s="35">
        <v>199154</v>
      </c>
      <c r="F116" s="45">
        <f t="shared" si="3"/>
        <v>102000</v>
      </c>
      <c r="G116" s="35">
        <v>90000</v>
      </c>
      <c r="H116" s="27">
        <v>3</v>
      </c>
      <c r="I116" s="27">
        <v>2</v>
      </c>
      <c r="J116" s="2">
        <v>12000</v>
      </c>
      <c r="K116" s="2">
        <f t="shared" si="4"/>
        <v>88.235294117647058</v>
      </c>
    </row>
    <row r="117" spans="1:11" ht="48.75" x14ac:dyDescent="0.35">
      <c r="A117" s="27" t="s">
        <v>110</v>
      </c>
      <c r="B117" s="28" t="s">
        <v>280</v>
      </c>
      <c r="C117" s="29">
        <v>44256</v>
      </c>
      <c r="D117" s="30">
        <v>44620</v>
      </c>
      <c r="E117" s="35">
        <v>149683</v>
      </c>
      <c r="F117" s="45">
        <f t="shared" si="3"/>
        <v>84000</v>
      </c>
      <c r="G117" s="35">
        <v>76000</v>
      </c>
      <c r="H117" s="27">
        <v>3</v>
      </c>
      <c r="I117" s="27">
        <v>2</v>
      </c>
      <c r="J117" s="2">
        <v>8000</v>
      </c>
      <c r="K117" s="2">
        <f t="shared" si="4"/>
        <v>90.476190476190482</v>
      </c>
    </row>
    <row r="118" spans="1:11" ht="33" x14ac:dyDescent="0.35">
      <c r="A118" s="27" t="s">
        <v>111</v>
      </c>
      <c r="B118" s="28" t="s">
        <v>281</v>
      </c>
      <c r="C118" s="29">
        <v>44256</v>
      </c>
      <c r="D118" s="30">
        <v>44620</v>
      </c>
      <c r="E118" s="35">
        <v>114999</v>
      </c>
      <c r="F118" s="45">
        <f t="shared" si="3"/>
        <v>59658</v>
      </c>
      <c r="G118" s="35">
        <v>49658</v>
      </c>
      <c r="H118" s="27">
        <v>2</v>
      </c>
      <c r="I118" s="27">
        <v>1</v>
      </c>
      <c r="J118" s="2">
        <v>10000</v>
      </c>
      <c r="K118" s="2">
        <f t="shared" si="4"/>
        <v>83.237788729089146</v>
      </c>
    </row>
    <row r="119" spans="1:11" ht="33" x14ac:dyDescent="0.35">
      <c r="A119" s="27" t="s">
        <v>112</v>
      </c>
      <c r="B119" s="28" t="s">
        <v>282</v>
      </c>
      <c r="C119" s="29">
        <v>44256</v>
      </c>
      <c r="D119" s="30">
        <v>44620</v>
      </c>
      <c r="E119" s="35">
        <v>199999</v>
      </c>
      <c r="F119" s="45">
        <f t="shared" si="3"/>
        <v>130000</v>
      </c>
      <c r="G119" s="35">
        <v>110000</v>
      </c>
      <c r="H119" s="27">
        <v>4</v>
      </c>
      <c r="I119" s="27">
        <v>2</v>
      </c>
      <c r="J119" s="2">
        <v>20000</v>
      </c>
      <c r="K119" s="2">
        <f t="shared" si="4"/>
        <v>84.615384615384613</v>
      </c>
    </row>
    <row r="120" spans="1:11" ht="33" x14ac:dyDescent="0.35">
      <c r="A120" s="27" t="s">
        <v>113</v>
      </c>
      <c r="B120" s="28" t="s">
        <v>283</v>
      </c>
      <c r="C120" s="29">
        <v>44256</v>
      </c>
      <c r="D120" s="30">
        <v>44620</v>
      </c>
      <c r="E120" s="35">
        <v>67230</v>
      </c>
      <c r="F120" s="45">
        <f t="shared" si="3"/>
        <v>47000</v>
      </c>
      <c r="G120" s="35">
        <v>38000</v>
      </c>
      <c r="H120" s="27">
        <v>2</v>
      </c>
      <c r="I120" s="27">
        <v>1</v>
      </c>
      <c r="J120" s="2">
        <v>9000</v>
      </c>
      <c r="K120" s="2">
        <f t="shared" si="4"/>
        <v>80.851063829787222</v>
      </c>
    </row>
    <row r="121" spans="1:11" x14ac:dyDescent="0.35">
      <c r="A121" s="27" t="s">
        <v>114</v>
      </c>
      <c r="B121" s="28" t="s">
        <v>284</v>
      </c>
      <c r="C121" s="29">
        <v>44256</v>
      </c>
      <c r="D121" s="30">
        <v>44620</v>
      </c>
      <c r="E121" s="35">
        <v>131000</v>
      </c>
      <c r="F121" s="45">
        <f t="shared" si="3"/>
        <v>49271</v>
      </c>
      <c r="G121" s="35">
        <v>49271</v>
      </c>
      <c r="H121" s="27">
        <v>3</v>
      </c>
      <c r="I121" s="27">
        <v>2</v>
      </c>
      <c r="J121" s="2">
        <v>0</v>
      </c>
      <c r="K121" s="2">
        <f t="shared" si="4"/>
        <v>100</v>
      </c>
    </row>
    <row r="122" spans="1:11" x14ac:dyDescent="0.35">
      <c r="A122" s="27" t="s">
        <v>115</v>
      </c>
      <c r="B122" s="28" t="s">
        <v>285</v>
      </c>
      <c r="C122" s="29">
        <v>44256</v>
      </c>
      <c r="D122" s="30">
        <v>44620</v>
      </c>
      <c r="E122" s="35">
        <v>119000</v>
      </c>
      <c r="F122" s="45">
        <f t="shared" si="3"/>
        <v>65811</v>
      </c>
      <c r="G122" s="35">
        <v>65811</v>
      </c>
      <c r="H122" s="27">
        <v>4</v>
      </c>
      <c r="I122" s="27">
        <v>2</v>
      </c>
      <c r="J122" s="2">
        <v>0</v>
      </c>
      <c r="K122" s="2">
        <f t="shared" si="4"/>
        <v>100</v>
      </c>
    </row>
    <row r="123" spans="1:11" ht="33" x14ac:dyDescent="0.35">
      <c r="A123" s="27" t="s">
        <v>116</v>
      </c>
      <c r="B123" s="28" t="s">
        <v>286</v>
      </c>
      <c r="C123" s="29">
        <v>44256</v>
      </c>
      <c r="D123" s="30">
        <v>44620</v>
      </c>
      <c r="E123" s="35">
        <v>141437</v>
      </c>
      <c r="F123" s="45">
        <f t="shared" si="3"/>
        <v>85000</v>
      </c>
      <c r="G123" s="35">
        <v>80000</v>
      </c>
      <c r="H123" s="27">
        <v>2</v>
      </c>
      <c r="I123" s="27">
        <v>1</v>
      </c>
      <c r="J123" s="2">
        <v>5000</v>
      </c>
      <c r="K123" s="2">
        <f t="shared" si="4"/>
        <v>94.117647058823522</v>
      </c>
    </row>
    <row r="124" spans="1:11" ht="33" x14ac:dyDescent="0.35">
      <c r="A124" s="27" t="s">
        <v>117</v>
      </c>
      <c r="B124" s="28" t="s">
        <v>287</v>
      </c>
      <c r="C124" s="29">
        <v>44256</v>
      </c>
      <c r="D124" s="30">
        <v>44620</v>
      </c>
      <c r="E124" s="35">
        <v>168658</v>
      </c>
      <c r="F124" s="45">
        <f t="shared" si="3"/>
        <v>70000</v>
      </c>
      <c r="G124" s="35">
        <v>60000</v>
      </c>
      <c r="H124" s="27">
        <v>2</v>
      </c>
      <c r="I124" s="27">
        <v>1</v>
      </c>
      <c r="J124" s="2">
        <v>10000</v>
      </c>
      <c r="K124" s="2">
        <f t="shared" si="4"/>
        <v>85.714285714285708</v>
      </c>
    </row>
    <row r="125" spans="1:11" ht="33" x14ac:dyDescent="0.35">
      <c r="A125" s="27" t="s">
        <v>118</v>
      </c>
      <c r="B125" s="28" t="s">
        <v>288</v>
      </c>
      <c r="C125" s="29">
        <v>44256</v>
      </c>
      <c r="D125" s="30">
        <v>44620</v>
      </c>
      <c r="E125" s="35">
        <v>126850</v>
      </c>
      <c r="F125" s="45">
        <f t="shared" si="3"/>
        <v>65000</v>
      </c>
      <c r="G125" s="35">
        <v>65000</v>
      </c>
      <c r="H125" s="27">
        <v>2</v>
      </c>
      <c r="I125" s="27">
        <v>1</v>
      </c>
      <c r="J125" s="2">
        <v>0</v>
      </c>
      <c r="K125" s="2">
        <f t="shared" si="4"/>
        <v>100</v>
      </c>
    </row>
    <row r="126" spans="1:11" ht="33" x14ac:dyDescent="0.35">
      <c r="A126" s="27" t="s">
        <v>119</v>
      </c>
      <c r="B126" s="28" t="s">
        <v>289</v>
      </c>
      <c r="C126" s="29">
        <v>44256</v>
      </c>
      <c r="D126" s="30">
        <v>44620</v>
      </c>
      <c r="E126" s="35">
        <v>149683</v>
      </c>
      <c r="F126" s="45">
        <f t="shared" si="3"/>
        <v>86000</v>
      </c>
      <c r="G126" s="35">
        <v>76000</v>
      </c>
      <c r="H126" s="27">
        <v>3</v>
      </c>
      <c r="I126" s="27">
        <v>2</v>
      </c>
      <c r="J126" s="2">
        <v>10000</v>
      </c>
      <c r="K126" s="2">
        <f t="shared" si="4"/>
        <v>88.372093023255815</v>
      </c>
    </row>
    <row r="127" spans="1:11" ht="33" x14ac:dyDescent="0.35">
      <c r="A127" s="27" t="s">
        <v>120</v>
      </c>
      <c r="B127" s="28" t="s">
        <v>290</v>
      </c>
      <c r="C127" s="29">
        <v>44256</v>
      </c>
      <c r="D127" s="30">
        <v>44620</v>
      </c>
      <c r="E127" s="35">
        <v>97000</v>
      </c>
      <c r="F127" s="45">
        <f t="shared" si="3"/>
        <v>32000</v>
      </c>
      <c r="G127" s="35">
        <v>30000</v>
      </c>
      <c r="H127" s="27">
        <v>2</v>
      </c>
      <c r="I127" s="27">
        <v>1</v>
      </c>
      <c r="J127" s="2">
        <v>2000</v>
      </c>
      <c r="K127" s="2">
        <f t="shared" si="4"/>
        <v>93.75</v>
      </c>
    </row>
    <row r="128" spans="1:11" s="32" customFormat="1" ht="33" x14ac:dyDescent="0.35">
      <c r="A128" s="27" t="s">
        <v>121</v>
      </c>
      <c r="B128" s="28" t="s">
        <v>291</v>
      </c>
      <c r="C128" s="29">
        <v>44256</v>
      </c>
      <c r="D128" s="30">
        <v>44480</v>
      </c>
      <c r="E128" s="33">
        <v>63424.87</v>
      </c>
      <c r="F128" s="34">
        <v>49999.87</v>
      </c>
      <c r="G128" s="35">
        <v>40000</v>
      </c>
      <c r="H128" s="27">
        <v>2</v>
      </c>
      <c r="I128" s="27">
        <v>1</v>
      </c>
      <c r="J128" s="31">
        <v>10000</v>
      </c>
      <c r="K128" s="31">
        <f t="shared" si="4"/>
        <v>80.000208000540795</v>
      </c>
    </row>
    <row r="129" spans="1:11" ht="48.75" x14ac:dyDescent="0.35">
      <c r="A129" s="27" t="s">
        <v>122</v>
      </c>
      <c r="B129" s="28" t="s">
        <v>292</v>
      </c>
      <c r="C129" s="29">
        <v>44256</v>
      </c>
      <c r="D129" s="30">
        <v>44620</v>
      </c>
      <c r="E129" s="35">
        <v>169979</v>
      </c>
      <c r="F129" s="45">
        <f t="shared" si="3"/>
        <v>93000</v>
      </c>
      <c r="G129" s="35">
        <v>85000</v>
      </c>
      <c r="H129" s="27">
        <v>2</v>
      </c>
      <c r="I129" s="27">
        <v>1</v>
      </c>
      <c r="J129" s="2">
        <v>8000</v>
      </c>
      <c r="K129" s="2">
        <f t="shared" si="4"/>
        <v>91.397849462365585</v>
      </c>
    </row>
    <row r="130" spans="1:11" x14ac:dyDescent="0.35">
      <c r="A130" s="27" t="s">
        <v>123</v>
      </c>
      <c r="B130" s="28" t="s">
        <v>293</v>
      </c>
      <c r="C130" s="29">
        <v>44256</v>
      </c>
      <c r="D130" s="30">
        <v>44620</v>
      </c>
      <c r="E130" s="35">
        <v>143544</v>
      </c>
      <c r="F130" s="45">
        <f t="shared" si="3"/>
        <v>47000</v>
      </c>
      <c r="G130" s="35">
        <v>42000</v>
      </c>
      <c r="H130" s="27">
        <v>2</v>
      </c>
      <c r="I130" s="27">
        <v>1</v>
      </c>
      <c r="J130" s="2">
        <v>5000</v>
      </c>
      <c r="K130" s="2">
        <f t="shared" si="4"/>
        <v>89.361702127659569</v>
      </c>
    </row>
    <row r="131" spans="1:11" ht="33" x14ac:dyDescent="0.35">
      <c r="A131" s="27" t="s">
        <v>124</v>
      </c>
      <c r="B131" s="28" t="s">
        <v>294</v>
      </c>
      <c r="C131" s="29">
        <v>44256</v>
      </c>
      <c r="D131" s="30">
        <v>44620</v>
      </c>
      <c r="E131" s="35">
        <v>135000</v>
      </c>
      <c r="F131" s="45">
        <f t="shared" si="3"/>
        <v>60000</v>
      </c>
      <c r="G131" s="35">
        <v>60000</v>
      </c>
      <c r="H131" s="27">
        <v>2</v>
      </c>
      <c r="I131" s="27">
        <v>1</v>
      </c>
      <c r="J131" s="2">
        <v>0</v>
      </c>
      <c r="K131" s="2">
        <f t="shared" si="4"/>
        <v>100</v>
      </c>
    </row>
    <row r="132" spans="1:11" s="32" customFormat="1" ht="33" x14ac:dyDescent="0.35">
      <c r="A132" s="27" t="s">
        <v>125</v>
      </c>
      <c r="B132" s="28" t="s">
        <v>295</v>
      </c>
      <c r="C132" s="29">
        <v>44256</v>
      </c>
      <c r="D132" s="30">
        <v>44620</v>
      </c>
      <c r="E132" s="35">
        <v>111882</v>
      </c>
      <c r="F132" s="45">
        <v>48000</v>
      </c>
      <c r="G132" s="35">
        <v>40000</v>
      </c>
      <c r="H132" s="27">
        <v>2</v>
      </c>
      <c r="I132" s="27">
        <v>1</v>
      </c>
      <c r="J132" s="31">
        <v>8000</v>
      </c>
      <c r="K132" s="31">
        <f t="shared" si="4"/>
        <v>83.333333333333343</v>
      </c>
    </row>
    <row r="133" spans="1:11" ht="33" x14ac:dyDescent="0.35">
      <c r="A133" s="27" t="s">
        <v>126</v>
      </c>
      <c r="B133" s="28" t="s">
        <v>296</v>
      </c>
      <c r="C133" s="29">
        <v>44256</v>
      </c>
      <c r="D133" s="30">
        <v>44620</v>
      </c>
      <c r="E133" s="35">
        <v>150000</v>
      </c>
      <c r="F133" s="45">
        <f t="shared" si="3"/>
        <v>55000</v>
      </c>
      <c r="G133" s="35">
        <v>44000</v>
      </c>
      <c r="H133" s="27">
        <v>2</v>
      </c>
      <c r="I133" s="27">
        <v>1</v>
      </c>
      <c r="J133" s="2">
        <v>11000</v>
      </c>
      <c r="K133" s="2">
        <f t="shared" si="4"/>
        <v>80</v>
      </c>
    </row>
    <row r="134" spans="1:11" ht="33" x14ac:dyDescent="0.35">
      <c r="A134" s="27" t="s">
        <v>127</v>
      </c>
      <c r="B134" s="28" t="s">
        <v>297</v>
      </c>
      <c r="C134" s="29">
        <v>44256</v>
      </c>
      <c r="D134" s="30">
        <v>44620</v>
      </c>
      <c r="E134" s="35">
        <v>157294</v>
      </c>
      <c r="F134" s="45">
        <f t="shared" si="3"/>
        <v>80000</v>
      </c>
      <c r="G134" s="35">
        <v>70000</v>
      </c>
      <c r="H134" s="27">
        <v>2</v>
      </c>
      <c r="I134" s="27">
        <v>1</v>
      </c>
      <c r="J134" s="2">
        <v>10000</v>
      </c>
      <c r="K134" s="2">
        <f t="shared" si="4"/>
        <v>87.5</v>
      </c>
    </row>
    <row r="135" spans="1:11" ht="33" x14ac:dyDescent="0.35">
      <c r="A135" s="27" t="s">
        <v>128</v>
      </c>
      <c r="B135" s="28" t="s">
        <v>298</v>
      </c>
      <c r="C135" s="29">
        <v>44256</v>
      </c>
      <c r="D135" s="30">
        <v>44620</v>
      </c>
      <c r="E135" s="35">
        <v>130655</v>
      </c>
      <c r="F135" s="45">
        <f t="shared" si="3"/>
        <v>60000</v>
      </c>
      <c r="G135" s="35">
        <v>60000</v>
      </c>
      <c r="H135" s="27">
        <v>2</v>
      </c>
      <c r="I135" s="27">
        <v>1</v>
      </c>
      <c r="J135" s="2">
        <v>0</v>
      </c>
      <c r="K135" s="2">
        <f t="shared" si="4"/>
        <v>100</v>
      </c>
    </row>
    <row r="136" spans="1:11" ht="48.75" x14ac:dyDescent="0.35">
      <c r="A136" s="27" t="s">
        <v>129</v>
      </c>
      <c r="B136" s="28" t="s">
        <v>299</v>
      </c>
      <c r="C136" s="29">
        <v>44256</v>
      </c>
      <c r="D136" s="30">
        <v>44620</v>
      </c>
      <c r="E136" s="35">
        <v>199154</v>
      </c>
      <c r="F136" s="45">
        <f t="shared" ref="F136:F194" si="5">SUM(G136+J136)</f>
        <v>106000</v>
      </c>
      <c r="G136" s="35">
        <v>90000</v>
      </c>
      <c r="H136" s="27">
        <v>4</v>
      </c>
      <c r="I136" s="27">
        <v>2</v>
      </c>
      <c r="J136" s="2">
        <v>16000</v>
      </c>
      <c r="K136" s="2">
        <f t="shared" ref="K136:K194" si="6">SUM(G136/F136)*100</f>
        <v>84.905660377358487</v>
      </c>
    </row>
    <row r="137" spans="1:11" ht="33" x14ac:dyDescent="0.35">
      <c r="A137" s="27" t="s">
        <v>130</v>
      </c>
      <c r="B137" s="28" t="s">
        <v>300</v>
      </c>
      <c r="C137" s="29">
        <v>44256</v>
      </c>
      <c r="D137" s="30">
        <v>44620</v>
      </c>
      <c r="E137" s="35">
        <v>102064</v>
      </c>
      <c r="F137" s="45">
        <f t="shared" si="5"/>
        <v>60000</v>
      </c>
      <c r="G137" s="35">
        <v>54000</v>
      </c>
      <c r="H137" s="27">
        <v>4</v>
      </c>
      <c r="I137" s="27">
        <v>2</v>
      </c>
      <c r="J137" s="2">
        <v>6000</v>
      </c>
      <c r="K137" s="2">
        <f t="shared" si="6"/>
        <v>90</v>
      </c>
    </row>
    <row r="138" spans="1:11" x14ac:dyDescent="0.35">
      <c r="A138" s="27" t="s">
        <v>131</v>
      </c>
      <c r="B138" s="28" t="s">
        <v>301</v>
      </c>
      <c r="C138" s="29">
        <v>44256</v>
      </c>
      <c r="D138" s="30">
        <v>44620</v>
      </c>
      <c r="E138" s="35">
        <v>121776</v>
      </c>
      <c r="F138" s="45">
        <f t="shared" si="5"/>
        <v>56000</v>
      </c>
      <c r="G138" s="35">
        <v>45000</v>
      </c>
      <c r="H138" s="27">
        <v>2</v>
      </c>
      <c r="I138" s="27">
        <v>1</v>
      </c>
      <c r="J138" s="2">
        <v>11000</v>
      </c>
      <c r="K138" s="2">
        <f t="shared" si="6"/>
        <v>80.357142857142861</v>
      </c>
    </row>
    <row r="139" spans="1:11" x14ac:dyDescent="0.35">
      <c r="A139" s="27" t="s">
        <v>132</v>
      </c>
      <c r="B139" s="28" t="s">
        <v>302</v>
      </c>
      <c r="C139" s="29">
        <v>44256</v>
      </c>
      <c r="D139" s="30">
        <v>44620</v>
      </c>
      <c r="E139" s="35">
        <v>81184</v>
      </c>
      <c r="F139" s="45">
        <f t="shared" si="5"/>
        <v>52055</v>
      </c>
      <c r="G139" s="35">
        <v>47790</v>
      </c>
      <c r="H139" s="27">
        <v>3</v>
      </c>
      <c r="I139" s="27">
        <v>2</v>
      </c>
      <c r="J139" s="2">
        <v>4265</v>
      </c>
      <c r="K139" s="2">
        <f t="shared" si="6"/>
        <v>91.806742868120267</v>
      </c>
    </row>
    <row r="140" spans="1:11" ht="33" x14ac:dyDescent="0.35">
      <c r="A140" s="27" t="s">
        <v>133</v>
      </c>
      <c r="B140" s="28" t="s">
        <v>303</v>
      </c>
      <c r="C140" s="29">
        <v>44256</v>
      </c>
      <c r="D140" s="30">
        <v>44620</v>
      </c>
      <c r="E140" s="35">
        <v>150000</v>
      </c>
      <c r="F140" s="45">
        <f t="shared" si="5"/>
        <v>81000</v>
      </c>
      <c r="G140" s="35">
        <v>81000</v>
      </c>
      <c r="H140" s="27">
        <v>2</v>
      </c>
      <c r="I140" s="27">
        <v>1</v>
      </c>
      <c r="J140" s="2">
        <v>0</v>
      </c>
      <c r="K140" s="2">
        <f t="shared" si="6"/>
        <v>100</v>
      </c>
    </row>
    <row r="141" spans="1:11" x14ac:dyDescent="0.35">
      <c r="A141" s="27" t="s">
        <v>134</v>
      </c>
      <c r="B141" s="28" t="s">
        <v>304</v>
      </c>
      <c r="C141" s="29">
        <v>44256</v>
      </c>
      <c r="D141" s="30">
        <v>44620</v>
      </c>
      <c r="E141" s="35">
        <v>133192</v>
      </c>
      <c r="F141" s="45">
        <f t="shared" si="5"/>
        <v>90000</v>
      </c>
      <c r="G141" s="35">
        <v>90000</v>
      </c>
      <c r="H141" s="27">
        <v>2</v>
      </c>
      <c r="I141" s="27">
        <v>1</v>
      </c>
      <c r="J141" s="2">
        <v>0</v>
      </c>
      <c r="K141" s="2">
        <f t="shared" si="6"/>
        <v>100</v>
      </c>
    </row>
    <row r="142" spans="1:11" ht="33" x14ac:dyDescent="0.35">
      <c r="A142" s="27" t="s">
        <v>135</v>
      </c>
      <c r="B142" s="28" t="s">
        <v>305</v>
      </c>
      <c r="C142" s="29">
        <v>44256</v>
      </c>
      <c r="D142" s="30">
        <v>44620</v>
      </c>
      <c r="E142" s="35">
        <v>180000</v>
      </c>
      <c r="F142" s="45">
        <f t="shared" si="5"/>
        <v>95000</v>
      </c>
      <c r="G142" s="35">
        <v>85000</v>
      </c>
      <c r="H142" s="27">
        <v>5</v>
      </c>
      <c r="I142" s="27">
        <v>3</v>
      </c>
      <c r="J142" s="2">
        <v>10000</v>
      </c>
      <c r="K142" s="2">
        <f t="shared" si="6"/>
        <v>89.473684210526315</v>
      </c>
    </row>
    <row r="143" spans="1:11" ht="33" x14ac:dyDescent="0.35">
      <c r="A143" s="27" t="s">
        <v>136</v>
      </c>
      <c r="B143" s="28" t="s">
        <v>306</v>
      </c>
      <c r="C143" s="29">
        <v>44256</v>
      </c>
      <c r="D143" s="30">
        <v>44620</v>
      </c>
      <c r="E143" s="35">
        <v>115000</v>
      </c>
      <c r="F143" s="45">
        <f t="shared" si="5"/>
        <v>85890</v>
      </c>
      <c r="G143" s="35">
        <v>85890</v>
      </c>
      <c r="H143" s="27">
        <v>2</v>
      </c>
      <c r="I143" s="27">
        <v>1</v>
      </c>
      <c r="J143" s="2">
        <v>0</v>
      </c>
      <c r="K143" s="2">
        <f t="shared" si="6"/>
        <v>100</v>
      </c>
    </row>
    <row r="144" spans="1:11" ht="33" x14ac:dyDescent="0.35">
      <c r="A144" s="27" t="s">
        <v>137</v>
      </c>
      <c r="B144" s="28" t="s">
        <v>307</v>
      </c>
      <c r="C144" s="29">
        <v>44256</v>
      </c>
      <c r="D144" s="30">
        <v>44620</v>
      </c>
      <c r="E144" s="35">
        <v>101480</v>
      </c>
      <c r="F144" s="45">
        <f t="shared" si="5"/>
        <v>63337</v>
      </c>
      <c r="G144" s="35">
        <v>63337</v>
      </c>
      <c r="H144" s="27">
        <v>5</v>
      </c>
      <c r="I144" s="27">
        <v>4</v>
      </c>
      <c r="J144" s="2">
        <v>0</v>
      </c>
      <c r="K144" s="2">
        <f t="shared" si="6"/>
        <v>100</v>
      </c>
    </row>
    <row r="145" spans="1:11" s="32" customFormat="1" ht="33" x14ac:dyDescent="0.35">
      <c r="A145" s="27" t="s">
        <v>138</v>
      </c>
      <c r="B145" s="28" t="s">
        <v>308</v>
      </c>
      <c r="C145" s="29">
        <v>44256</v>
      </c>
      <c r="D145" s="30">
        <v>44620</v>
      </c>
      <c r="E145" s="35">
        <v>168299</v>
      </c>
      <c r="F145" s="45">
        <v>118063</v>
      </c>
      <c r="G145" s="35">
        <v>110000</v>
      </c>
      <c r="H145" s="27">
        <v>2</v>
      </c>
      <c r="I145" s="27">
        <v>1</v>
      </c>
      <c r="J145" s="31">
        <v>5000</v>
      </c>
      <c r="K145" s="31">
        <f t="shared" si="6"/>
        <v>93.170595360104343</v>
      </c>
    </row>
    <row r="146" spans="1:11" x14ac:dyDescent="0.35">
      <c r="A146" s="27" t="s">
        <v>139</v>
      </c>
      <c r="B146" s="28" t="s">
        <v>309</v>
      </c>
      <c r="C146" s="29">
        <v>44256</v>
      </c>
      <c r="D146" s="30">
        <v>44620</v>
      </c>
      <c r="E146" s="35">
        <v>101480</v>
      </c>
      <c r="F146" s="45">
        <f t="shared" si="5"/>
        <v>80000</v>
      </c>
      <c r="G146" s="35">
        <v>80000</v>
      </c>
      <c r="H146" s="27">
        <v>5</v>
      </c>
      <c r="I146" s="27">
        <v>4</v>
      </c>
      <c r="J146" s="2">
        <v>0</v>
      </c>
      <c r="K146" s="2">
        <f t="shared" si="6"/>
        <v>100</v>
      </c>
    </row>
    <row r="147" spans="1:11" ht="33" x14ac:dyDescent="0.35">
      <c r="A147" s="27" t="s">
        <v>140</v>
      </c>
      <c r="B147" s="28" t="s">
        <v>310</v>
      </c>
      <c r="C147" s="29">
        <v>44256</v>
      </c>
      <c r="D147" s="30">
        <v>44620</v>
      </c>
      <c r="E147" s="35">
        <v>129387</v>
      </c>
      <c r="F147" s="45">
        <f t="shared" si="5"/>
        <v>52000</v>
      </c>
      <c r="G147" s="35">
        <v>52000</v>
      </c>
      <c r="H147" s="27">
        <v>2</v>
      </c>
      <c r="I147" s="27">
        <v>1</v>
      </c>
      <c r="J147" s="2">
        <v>0</v>
      </c>
      <c r="K147" s="2">
        <f t="shared" si="6"/>
        <v>100</v>
      </c>
    </row>
    <row r="148" spans="1:11" ht="48.75" x14ac:dyDescent="0.35">
      <c r="A148" s="27" t="s">
        <v>141</v>
      </c>
      <c r="B148" s="28" t="s">
        <v>311</v>
      </c>
      <c r="C148" s="29">
        <v>44256</v>
      </c>
      <c r="D148" s="30">
        <v>44620</v>
      </c>
      <c r="E148" s="35">
        <v>197886</v>
      </c>
      <c r="F148" s="45">
        <f t="shared" si="5"/>
        <v>120000</v>
      </c>
      <c r="G148" s="35">
        <v>110000</v>
      </c>
      <c r="H148" s="27">
        <v>3</v>
      </c>
      <c r="I148" s="27">
        <v>2</v>
      </c>
      <c r="J148" s="2">
        <v>10000</v>
      </c>
      <c r="K148" s="2">
        <f t="shared" si="6"/>
        <v>91.666666666666657</v>
      </c>
    </row>
    <row r="149" spans="1:11" ht="48.75" x14ac:dyDescent="0.35">
      <c r="A149" s="27" t="s">
        <v>142</v>
      </c>
      <c r="B149" s="28" t="s">
        <v>312</v>
      </c>
      <c r="C149" s="29">
        <v>44256</v>
      </c>
      <c r="D149" s="30">
        <v>44620</v>
      </c>
      <c r="E149" s="35">
        <v>199498</v>
      </c>
      <c r="F149" s="45">
        <f t="shared" si="5"/>
        <v>117722</v>
      </c>
      <c r="G149" s="35">
        <v>97222</v>
      </c>
      <c r="H149" s="27">
        <v>2</v>
      </c>
      <c r="I149" s="27">
        <v>1</v>
      </c>
      <c r="J149" s="2">
        <v>20500</v>
      </c>
      <c r="K149" s="2">
        <f t="shared" si="6"/>
        <v>82.586092658976227</v>
      </c>
    </row>
    <row r="150" spans="1:11" x14ac:dyDescent="0.35">
      <c r="A150" s="27" t="s">
        <v>143</v>
      </c>
      <c r="B150" s="28" t="s">
        <v>313</v>
      </c>
      <c r="C150" s="29">
        <v>44256</v>
      </c>
      <c r="D150" s="30">
        <v>44620</v>
      </c>
      <c r="E150" s="35">
        <v>200000</v>
      </c>
      <c r="F150" s="45">
        <f t="shared" si="5"/>
        <v>10000</v>
      </c>
      <c r="G150" s="35">
        <v>8000</v>
      </c>
      <c r="H150" s="27">
        <v>3</v>
      </c>
      <c r="I150" s="27">
        <v>2</v>
      </c>
      <c r="J150" s="2">
        <v>2000</v>
      </c>
      <c r="K150" s="2">
        <f t="shared" si="6"/>
        <v>80</v>
      </c>
    </row>
    <row r="151" spans="1:11" ht="48.75" x14ac:dyDescent="0.35">
      <c r="A151" s="27" t="s">
        <v>144</v>
      </c>
      <c r="B151" s="28" t="s">
        <v>314</v>
      </c>
      <c r="C151" s="29">
        <v>44256</v>
      </c>
      <c r="D151" s="30">
        <v>44620</v>
      </c>
      <c r="E151" s="35">
        <v>473083</v>
      </c>
      <c r="F151" s="45">
        <f t="shared" si="5"/>
        <v>187000</v>
      </c>
      <c r="G151" s="35">
        <v>151000</v>
      </c>
      <c r="H151" s="27">
        <v>9</v>
      </c>
      <c r="I151" s="27">
        <v>7</v>
      </c>
      <c r="J151" s="2">
        <v>36000</v>
      </c>
      <c r="K151" s="2">
        <f t="shared" si="6"/>
        <v>80.748663101604279</v>
      </c>
    </row>
    <row r="152" spans="1:11" ht="33" x14ac:dyDescent="0.35">
      <c r="A152" s="27" t="s">
        <v>145</v>
      </c>
      <c r="B152" s="28" t="s">
        <v>315</v>
      </c>
      <c r="C152" s="29">
        <v>44256</v>
      </c>
      <c r="D152" s="30">
        <v>44620</v>
      </c>
      <c r="E152" s="35">
        <v>520000</v>
      </c>
      <c r="F152" s="45">
        <f t="shared" si="5"/>
        <v>139960</v>
      </c>
      <c r="G152" s="35">
        <v>112000</v>
      </c>
      <c r="H152" s="27">
        <v>26</v>
      </c>
      <c r="I152" s="27">
        <v>14</v>
      </c>
      <c r="J152" s="2">
        <v>27960</v>
      </c>
      <c r="K152" s="2">
        <f t="shared" si="6"/>
        <v>80.022863675335813</v>
      </c>
    </row>
    <row r="153" spans="1:11" ht="33" x14ac:dyDescent="0.35">
      <c r="A153" s="27" t="s">
        <v>146</v>
      </c>
      <c r="B153" s="28" t="s">
        <v>316</v>
      </c>
      <c r="C153" s="29">
        <v>44256</v>
      </c>
      <c r="D153" s="30">
        <v>44620</v>
      </c>
      <c r="E153" s="35">
        <v>314412</v>
      </c>
      <c r="F153" s="45">
        <f t="shared" si="5"/>
        <v>122000</v>
      </c>
      <c r="G153" s="35">
        <v>98000</v>
      </c>
      <c r="H153" s="27">
        <v>5</v>
      </c>
      <c r="I153" s="27">
        <v>3</v>
      </c>
      <c r="J153" s="2">
        <v>24000</v>
      </c>
      <c r="K153" s="2">
        <f t="shared" si="6"/>
        <v>80.327868852459019</v>
      </c>
    </row>
    <row r="154" spans="1:11" ht="33" x14ac:dyDescent="0.35">
      <c r="A154" s="27" t="s">
        <v>147</v>
      </c>
      <c r="B154" s="28" t="s">
        <v>317</v>
      </c>
      <c r="C154" s="29">
        <v>44256</v>
      </c>
      <c r="D154" s="30">
        <v>44620</v>
      </c>
      <c r="E154" s="35">
        <v>296829</v>
      </c>
      <c r="F154" s="45">
        <f t="shared" si="5"/>
        <v>220000</v>
      </c>
      <c r="G154" s="35">
        <v>180000</v>
      </c>
      <c r="H154" s="27">
        <v>6</v>
      </c>
      <c r="I154" s="27">
        <v>3</v>
      </c>
      <c r="J154" s="2">
        <v>40000</v>
      </c>
      <c r="K154" s="2">
        <f t="shared" si="6"/>
        <v>81.818181818181827</v>
      </c>
    </row>
    <row r="155" spans="1:11" x14ac:dyDescent="0.35">
      <c r="A155" s="27" t="s">
        <v>148</v>
      </c>
      <c r="B155" s="28" t="s">
        <v>318</v>
      </c>
      <c r="C155" s="29">
        <v>44256</v>
      </c>
      <c r="D155" s="30">
        <v>44620</v>
      </c>
      <c r="E155" s="35">
        <v>200567</v>
      </c>
      <c r="F155" s="45">
        <f t="shared" si="5"/>
        <v>89000</v>
      </c>
      <c r="G155" s="35">
        <v>74000</v>
      </c>
      <c r="H155" s="27">
        <v>4</v>
      </c>
      <c r="I155" s="27">
        <v>3</v>
      </c>
      <c r="J155" s="2">
        <v>15000</v>
      </c>
      <c r="K155" s="2">
        <f t="shared" si="6"/>
        <v>83.146067415730343</v>
      </c>
    </row>
    <row r="156" spans="1:11" ht="33" x14ac:dyDescent="0.35">
      <c r="A156" s="27" t="s">
        <v>149</v>
      </c>
      <c r="B156" s="28" t="s">
        <v>319</v>
      </c>
      <c r="C156" s="29">
        <v>44256</v>
      </c>
      <c r="D156" s="30">
        <v>44620</v>
      </c>
      <c r="E156" s="35">
        <v>200000</v>
      </c>
      <c r="F156" s="45">
        <f t="shared" si="5"/>
        <v>49600</v>
      </c>
      <c r="G156" s="35">
        <v>40000</v>
      </c>
      <c r="H156" s="27">
        <v>4</v>
      </c>
      <c r="I156" s="27">
        <v>2</v>
      </c>
      <c r="J156" s="2">
        <v>9600</v>
      </c>
      <c r="K156" s="2">
        <f t="shared" si="6"/>
        <v>80.645161290322577</v>
      </c>
    </row>
    <row r="157" spans="1:11" ht="33" x14ac:dyDescent="0.35">
      <c r="A157" s="27" t="s">
        <v>150</v>
      </c>
      <c r="B157" s="28" t="s">
        <v>320</v>
      </c>
      <c r="C157" s="29">
        <v>44256</v>
      </c>
      <c r="D157" s="30">
        <v>44620</v>
      </c>
      <c r="E157" s="35">
        <v>228780</v>
      </c>
      <c r="F157" s="45">
        <f t="shared" si="5"/>
        <v>85500</v>
      </c>
      <c r="G157" s="35">
        <v>68500</v>
      </c>
      <c r="H157" s="27">
        <v>4</v>
      </c>
      <c r="I157" s="27">
        <v>2</v>
      </c>
      <c r="J157" s="2">
        <v>17000</v>
      </c>
      <c r="K157" s="2">
        <f t="shared" si="6"/>
        <v>80.116959064327489</v>
      </c>
    </row>
    <row r="158" spans="1:11" x14ac:dyDescent="0.35">
      <c r="A158" s="27" t="s">
        <v>151</v>
      </c>
      <c r="B158" s="28" t="s">
        <v>321</v>
      </c>
      <c r="C158" s="29">
        <v>44256</v>
      </c>
      <c r="D158" s="30">
        <v>44620</v>
      </c>
      <c r="E158" s="35">
        <v>200000</v>
      </c>
      <c r="F158" s="45">
        <f t="shared" si="5"/>
        <v>63700</v>
      </c>
      <c r="G158" s="35">
        <v>51000</v>
      </c>
      <c r="H158" s="27">
        <v>3</v>
      </c>
      <c r="I158" s="27">
        <v>2</v>
      </c>
      <c r="J158" s="2">
        <v>12700</v>
      </c>
      <c r="K158" s="2">
        <f t="shared" si="6"/>
        <v>80.062794348508632</v>
      </c>
    </row>
    <row r="159" spans="1:11" ht="33" x14ac:dyDescent="0.35">
      <c r="A159" s="27" t="s">
        <v>152</v>
      </c>
      <c r="B159" s="28" t="s">
        <v>322</v>
      </c>
      <c r="C159" s="29">
        <v>44256</v>
      </c>
      <c r="D159" s="30">
        <v>44620</v>
      </c>
      <c r="E159" s="35">
        <v>246000</v>
      </c>
      <c r="F159" s="45">
        <f t="shared" si="5"/>
        <v>75000</v>
      </c>
      <c r="G159" s="35">
        <v>60000</v>
      </c>
      <c r="H159" s="27">
        <v>3</v>
      </c>
      <c r="I159" s="27">
        <v>2</v>
      </c>
      <c r="J159" s="2">
        <v>15000</v>
      </c>
      <c r="K159" s="2">
        <f t="shared" si="6"/>
        <v>80</v>
      </c>
    </row>
    <row r="160" spans="1:11" ht="33" x14ac:dyDescent="0.35">
      <c r="A160" s="27" t="s">
        <v>153</v>
      </c>
      <c r="B160" s="28" t="s">
        <v>323</v>
      </c>
      <c r="C160" s="29">
        <v>44256</v>
      </c>
      <c r="D160" s="30">
        <v>44620</v>
      </c>
      <c r="E160" s="35">
        <v>202960</v>
      </c>
      <c r="F160" s="45">
        <f t="shared" si="5"/>
        <v>80000</v>
      </c>
      <c r="G160" s="35">
        <v>80000</v>
      </c>
      <c r="H160" s="27">
        <v>4</v>
      </c>
      <c r="I160" s="27">
        <v>2</v>
      </c>
      <c r="J160" s="2">
        <v>0</v>
      </c>
      <c r="K160" s="2">
        <f t="shared" si="6"/>
        <v>100</v>
      </c>
    </row>
    <row r="161" spans="1:11" ht="33" x14ac:dyDescent="0.35">
      <c r="A161" s="27" t="s">
        <v>154</v>
      </c>
      <c r="B161" s="28" t="s">
        <v>324</v>
      </c>
      <c r="C161" s="29">
        <v>44256</v>
      </c>
      <c r="D161" s="30">
        <v>44620</v>
      </c>
      <c r="E161" s="35">
        <v>806774</v>
      </c>
      <c r="F161" s="45">
        <f t="shared" si="5"/>
        <v>315000</v>
      </c>
      <c r="G161" s="35">
        <v>280000</v>
      </c>
      <c r="H161" s="27">
        <v>10</v>
      </c>
      <c r="I161" s="27">
        <v>7</v>
      </c>
      <c r="J161" s="2">
        <v>35000</v>
      </c>
      <c r="K161" s="2">
        <f t="shared" si="6"/>
        <v>88.888888888888886</v>
      </c>
    </row>
    <row r="162" spans="1:11" ht="33" x14ac:dyDescent="0.35">
      <c r="A162" s="27" t="s">
        <v>155</v>
      </c>
      <c r="B162" s="28" t="s">
        <v>325</v>
      </c>
      <c r="C162" s="29">
        <v>44256</v>
      </c>
      <c r="D162" s="30">
        <v>44620</v>
      </c>
      <c r="E162" s="35">
        <v>200000</v>
      </c>
      <c r="F162" s="45">
        <f t="shared" si="5"/>
        <v>127667</v>
      </c>
      <c r="G162" s="35">
        <v>117667</v>
      </c>
      <c r="H162" s="27">
        <v>10</v>
      </c>
      <c r="I162" s="27">
        <v>6</v>
      </c>
      <c r="J162" s="2">
        <v>10000</v>
      </c>
      <c r="K162" s="2">
        <f t="shared" si="6"/>
        <v>92.167122279054098</v>
      </c>
    </row>
    <row r="163" spans="1:11" x14ac:dyDescent="0.35">
      <c r="A163" s="27" t="s">
        <v>156</v>
      </c>
      <c r="B163" s="28" t="s">
        <v>326</v>
      </c>
      <c r="C163" s="29">
        <v>44256</v>
      </c>
      <c r="D163" s="30">
        <v>44620</v>
      </c>
      <c r="E163" s="35">
        <v>676446</v>
      </c>
      <c r="F163" s="45">
        <f t="shared" si="5"/>
        <v>165000</v>
      </c>
      <c r="G163" s="35">
        <v>132000</v>
      </c>
      <c r="H163" s="27">
        <v>15</v>
      </c>
      <c r="I163" s="27">
        <v>9</v>
      </c>
      <c r="J163" s="2">
        <v>33000</v>
      </c>
      <c r="K163" s="2">
        <f t="shared" si="6"/>
        <v>80</v>
      </c>
    </row>
    <row r="164" spans="1:11" ht="33" x14ac:dyDescent="0.35">
      <c r="A164" s="27" t="s">
        <v>157</v>
      </c>
      <c r="B164" s="28" t="s">
        <v>327</v>
      </c>
      <c r="C164" s="29">
        <v>44256</v>
      </c>
      <c r="D164" s="30">
        <v>44620</v>
      </c>
      <c r="E164" s="35">
        <v>200000</v>
      </c>
      <c r="F164" s="45">
        <f t="shared" si="5"/>
        <v>35600</v>
      </c>
      <c r="G164" s="35">
        <v>28500</v>
      </c>
      <c r="H164" s="27">
        <v>5</v>
      </c>
      <c r="I164" s="27">
        <v>3</v>
      </c>
      <c r="J164" s="2">
        <v>7100</v>
      </c>
      <c r="K164" s="2">
        <f t="shared" si="6"/>
        <v>80.056179775280896</v>
      </c>
    </row>
    <row r="165" spans="1:11" ht="33" x14ac:dyDescent="0.35">
      <c r="A165" s="27" t="s">
        <v>158</v>
      </c>
      <c r="B165" s="28" t="s">
        <v>328</v>
      </c>
      <c r="C165" s="29">
        <v>44256</v>
      </c>
      <c r="D165" s="30">
        <v>44620</v>
      </c>
      <c r="E165" s="35">
        <v>200000</v>
      </c>
      <c r="F165" s="45">
        <f t="shared" si="5"/>
        <v>90000</v>
      </c>
      <c r="G165" s="35">
        <v>90000</v>
      </c>
      <c r="H165" s="27">
        <v>4</v>
      </c>
      <c r="I165" s="27">
        <v>3</v>
      </c>
      <c r="J165" s="2">
        <v>0</v>
      </c>
      <c r="K165" s="2">
        <f t="shared" si="6"/>
        <v>100</v>
      </c>
    </row>
    <row r="166" spans="1:11" ht="33" x14ac:dyDescent="0.35">
      <c r="A166" s="27" t="s">
        <v>159</v>
      </c>
      <c r="B166" s="28" t="s">
        <v>329</v>
      </c>
      <c r="C166" s="29">
        <v>44256</v>
      </c>
      <c r="D166" s="30">
        <v>44620</v>
      </c>
      <c r="E166" s="35">
        <v>208987</v>
      </c>
      <c r="F166" s="45">
        <f t="shared" si="5"/>
        <v>130000</v>
      </c>
      <c r="G166" s="35">
        <v>130000</v>
      </c>
      <c r="H166" s="27">
        <v>7</v>
      </c>
      <c r="I166" s="27">
        <v>5</v>
      </c>
      <c r="J166" s="2">
        <v>0</v>
      </c>
      <c r="K166" s="2">
        <f t="shared" si="6"/>
        <v>100</v>
      </c>
    </row>
    <row r="167" spans="1:11" ht="33" x14ac:dyDescent="0.35">
      <c r="A167" s="27" t="s">
        <v>160</v>
      </c>
      <c r="B167" s="28" t="s">
        <v>330</v>
      </c>
      <c r="C167" s="29">
        <v>44256</v>
      </c>
      <c r="D167" s="30">
        <v>44620</v>
      </c>
      <c r="E167" s="35">
        <v>138000</v>
      </c>
      <c r="F167" s="45">
        <f t="shared" si="5"/>
        <v>38000</v>
      </c>
      <c r="G167" s="35">
        <v>38000</v>
      </c>
      <c r="H167" s="27">
        <v>2</v>
      </c>
      <c r="I167" s="27">
        <v>1</v>
      </c>
      <c r="J167" s="2">
        <v>0</v>
      </c>
      <c r="K167" s="2">
        <f t="shared" si="6"/>
        <v>100</v>
      </c>
    </row>
    <row r="168" spans="1:11" x14ac:dyDescent="0.35">
      <c r="A168" s="27" t="s">
        <v>161</v>
      </c>
      <c r="B168" s="28" t="s">
        <v>331</v>
      </c>
      <c r="C168" s="29">
        <v>44256</v>
      </c>
      <c r="D168" s="30">
        <v>44620</v>
      </c>
      <c r="E168" s="35">
        <v>105000</v>
      </c>
      <c r="F168" s="45">
        <f t="shared" si="5"/>
        <v>50000</v>
      </c>
      <c r="G168" s="35">
        <v>50000</v>
      </c>
      <c r="H168" s="27">
        <v>2</v>
      </c>
      <c r="I168" s="27">
        <v>1</v>
      </c>
      <c r="J168" s="2">
        <v>0</v>
      </c>
      <c r="K168" s="2">
        <f t="shared" si="6"/>
        <v>100</v>
      </c>
    </row>
    <row r="169" spans="1:11" x14ac:dyDescent="0.35">
      <c r="A169" s="27" t="s">
        <v>162</v>
      </c>
      <c r="B169" s="28" t="s">
        <v>332</v>
      </c>
      <c r="C169" s="29">
        <v>44256</v>
      </c>
      <c r="D169" s="30">
        <v>44620</v>
      </c>
      <c r="E169" s="35">
        <v>51000</v>
      </c>
      <c r="F169" s="45">
        <f t="shared" si="5"/>
        <v>30000</v>
      </c>
      <c r="G169" s="35">
        <v>30000</v>
      </c>
      <c r="H169" s="27">
        <v>2</v>
      </c>
      <c r="I169" s="27">
        <v>1</v>
      </c>
      <c r="J169" s="2">
        <v>0</v>
      </c>
      <c r="K169" s="2">
        <f t="shared" si="6"/>
        <v>100</v>
      </c>
    </row>
    <row r="170" spans="1:11" x14ac:dyDescent="0.35">
      <c r="A170" s="27" t="s">
        <v>163</v>
      </c>
      <c r="B170" s="28" t="s">
        <v>333</v>
      </c>
      <c r="C170" s="29">
        <v>44256</v>
      </c>
      <c r="D170" s="30">
        <v>44620</v>
      </c>
      <c r="E170" s="35">
        <v>120000</v>
      </c>
      <c r="F170" s="45">
        <f t="shared" si="5"/>
        <v>45000</v>
      </c>
      <c r="G170" s="35">
        <v>45000</v>
      </c>
      <c r="H170" s="27">
        <v>2</v>
      </c>
      <c r="I170" s="27">
        <v>1</v>
      </c>
      <c r="J170" s="2">
        <v>0</v>
      </c>
      <c r="K170" s="2">
        <f t="shared" si="6"/>
        <v>100</v>
      </c>
    </row>
    <row r="171" spans="1:11" x14ac:dyDescent="0.35">
      <c r="A171" s="27" t="s">
        <v>164</v>
      </c>
      <c r="B171" s="28" t="s">
        <v>334</v>
      </c>
      <c r="C171" s="29">
        <v>44256</v>
      </c>
      <c r="D171" s="30">
        <v>44620</v>
      </c>
      <c r="E171" s="35">
        <v>76000</v>
      </c>
      <c r="F171" s="45">
        <f t="shared" si="5"/>
        <v>5334</v>
      </c>
      <c r="G171" s="35">
        <v>5334</v>
      </c>
      <c r="H171" s="27">
        <v>2</v>
      </c>
      <c r="I171" s="27">
        <v>1</v>
      </c>
      <c r="J171" s="2">
        <v>0</v>
      </c>
      <c r="K171" s="2">
        <f t="shared" si="6"/>
        <v>100</v>
      </c>
    </row>
    <row r="172" spans="1:11" s="32" customFormat="1" ht="33" x14ac:dyDescent="0.35">
      <c r="A172" s="27" t="s">
        <v>165</v>
      </c>
      <c r="B172" s="28" t="s">
        <v>335</v>
      </c>
      <c r="C172" s="29">
        <v>44256</v>
      </c>
      <c r="D172" s="30">
        <v>44620</v>
      </c>
      <c r="E172" s="35">
        <v>219900</v>
      </c>
      <c r="F172" s="45">
        <v>75480</v>
      </c>
      <c r="G172" s="35">
        <v>56000</v>
      </c>
      <c r="H172" s="27">
        <v>3</v>
      </c>
      <c r="I172" s="27">
        <v>2</v>
      </c>
      <c r="J172" s="31">
        <v>18000</v>
      </c>
      <c r="K172" s="31">
        <f t="shared" si="6"/>
        <v>74.191838897721254</v>
      </c>
    </row>
    <row r="173" spans="1:11" x14ac:dyDescent="0.35">
      <c r="A173" s="27" t="s">
        <v>166</v>
      </c>
      <c r="B173" s="28" t="s">
        <v>336</v>
      </c>
      <c r="C173" s="29">
        <v>44256</v>
      </c>
      <c r="D173" s="30">
        <v>44620</v>
      </c>
      <c r="E173" s="35">
        <v>210000</v>
      </c>
      <c r="F173" s="45">
        <f t="shared" si="5"/>
        <v>85000</v>
      </c>
      <c r="G173" s="35">
        <v>85000</v>
      </c>
      <c r="H173" s="27">
        <v>3</v>
      </c>
      <c r="I173" s="27">
        <v>2</v>
      </c>
      <c r="J173" s="2">
        <v>0</v>
      </c>
      <c r="K173" s="2">
        <f t="shared" si="6"/>
        <v>100</v>
      </c>
    </row>
    <row r="174" spans="1:11" ht="33" x14ac:dyDescent="0.35">
      <c r="A174" s="27" t="s">
        <v>167</v>
      </c>
      <c r="B174" s="28" t="s">
        <v>337</v>
      </c>
      <c r="C174" s="29">
        <v>44256</v>
      </c>
      <c r="D174" s="30">
        <v>44620</v>
      </c>
      <c r="E174" s="35">
        <v>198666</v>
      </c>
      <c r="F174" s="45">
        <f t="shared" si="5"/>
        <v>110000</v>
      </c>
      <c r="G174" s="35">
        <v>100000</v>
      </c>
      <c r="H174" s="27">
        <v>4</v>
      </c>
      <c r="I174" s="27">
        <v>2</v>
      </c>
      <c r="J174" s="2">
        <v>10000</v>
      </c>
      <c r="K174" s="2">
        <f t="shared" si="6"/>
        <v>90.909090909090907</v>
      </c>
    </row>
    <row r="175" spans="1:11" ht="33" x14ac:dyDescent="0.35">
      <c r="A175" s="27" t="s">
        <v>168</v>
      </c>
      <c r="B175" s="28" t="s">
        <v>338</v>
      </c>
      <c r="C175" s="29">
        <v>44256</v>
      </c>
      <c r="D175" s="30">
        <v>44620</v>
      </c>
      <c r="E175" s="35">
        <v>199999</v>
      </c>
      <c r="F175" s="45">
        <f t="shared" si="5"/>
        <v>136229</v>
      </c>
      <c r="G175" s="35">
        <v>134229</v>
      </c>
      <c r="H175" s="27">
        <v>4</v>
      </c>
      <c r="I175" s="27">
        <v>2</v>
      </c>
      <c r="J175" s="2">
        <v>2000</v>
      </c>
      <c r="K175" s="2">
        <f t="shared" si="6"/>
        <v>98.531883813284978</v>
      </c>
    </row>
    <row r="176" spans="1:11" ht="33" x14ac:dyDescent="0.35">
      <c r="A176" s="27" t="s">
        <v>169</v>
      </c>
      <c r="B176" s="28" t="s">
        <v>339</v>
      </c>
      <c r="C176" s="29">
        <v>44256</v>
      </c>
      <c r="D176" s="30">
        <v>44620</v>
      </c>
      <c r="E176" s="35">
        <v>199999</v>
      </c>
      <c r="F176" s="45">
        <f t="shared" si="5"/>
        <v>116500</v>
      </c>
      <c r="G176" s="35">
        <v>111500</v>
      </c>
      <c r="H176" s="27">
        <v>4</v>
      </c>
      <c r="I176" s="27">
        <v>2</v>
      </c>
      <c r="J176" s="2">
        <v>5000</v>
      </c>
      <c r="K176" s="2">
        <f t="shared" si="6"/>
        <v>95.708154506437765</v>
      </c>
    </row>
    <row r="177" spans="1:11" ht="33" x14ac:dyDescent="0.35">
      <c r="A177" s="27" t="s">
        <v>170</v>
      </c>
      <c r="B177" s="28" t="s">
        <v>340</v>
      </c>
      <c r="C177" s="29">
        <v>44256</v>
      </c>
      <c r="D177" s="30">
        <v>44620</v>
      </c>
      <c r="E177" s="35">
        <v>199960</v>
      </c>
      <c r="F177" s="45">
        <f t="shared" si="5"/>
        <v>123000</v>
      </c>
      <c r="G177" s="35">
        <v>123000</v>
      </c>
      <c r="H177" s="27">
        <v>4</v>
      </c>
      <c r="I177" s="27">
        <v>2</v>
      </c>
      <c r="J177" s="2">
        <v>0</v>
      </c>
      <c r="K177" s="2">
        <f t="shared" si="6"/>
        <v>100</v>
      </c>
    </row>
    <row r="178" spans="1:11" ht="33" x14ac:dyDescent="0.35">
      <c r="A178" s="27" t="s">
        <v>171</v>
      </c>
      <c r="B178" s="28" t="s">
        <v>341</v>
      </c>
      <c r="C178" s="29">
        <v>44256</v>
      </c>
      <c r="D178" s="30">
        <v>44620</v>
      </c>
      <c r="E178" s="35">
        <v>197255</v>
      </c>
      <c r="F178" s="45">
        <f t="shared" si="5"/>
        <v>60000</v>
      </c>
      <c r="G178" s="35">
        <v>60000</v>
      </c>
      <c r="H178" s="27">
        <v>4</v>
      </c>
      <c r="I178" s="27">
        <v>2</v>
      </c>
      <c r="J178" s="2">
        <v>0</v>
      </c>
      <c r="K178" s="2">
        <f t="shared" si="6"/>
        <v>100</v>
      </c>
    </row>
    <row r="179" spans="1:11" ht="33" x14ac:dyDescent="0.35">
      <c r="A179" s="27" t="s">
        <v>172</v>
      </c>
      <c r="B179" s="28" t="s">
        <v>342</v>
      </c>
      <c r="C179" s="29">
        <v>44256</v>
      </c>
      <c r="D179" s="30">
        <v>44620</v>
      </c>
      <c r="E179" s="35">
        <v>199785</v>
      </c>
      <c r="F179" s="45">
        <f t="shared" si="5"/>
        <v>120000</v>
      </c>
      <c r="G179" s="35">
        <v>120000</v>
      </c>
      <c r="H179" s="27">
        <v>4</v>
      </c>
      <c r="I179" s="27">
        <v>2</v>
      </c>
      <c r="J179" s="2">
        <v>0</v>
      </c>
      <c r="K179" s="2">
        <f t="shared" si="6"/>
        <v>100</v>
      </c>
    </row>
    <row r="180" spans="1:11" ht="33" x14ac:dyDescent="0.35">
      <c r="A180" s="27" t="s">
        <v>173</v>
      </c>
      <c r="B180" s="28" t="s">
        <v>343</v>
      </c>
      <c r="C180" s="29">
        <v>44256</v>
      </c>
      <c r="D180" s="30">
        <v>44620</v>
      </c>
      <c r="E180" s="35">
        <v>199999</v>
      </c>
      <c r="F180" s="45">
        <f t="shared" si="5"/>
        <v>110000</v>
      </c>
      <c r="G180" s="35">
        <v>110000</v>
      </c>
      <c r="H180" s="27">
        <v>5</v>
      </c>
      <c r="I180" s="27">
        <v>3</v>
      </c>
      <c r="J180" s="2">
        <v>0</v>
      </c>
      <c r="K180" s="2">
        <f t="shared" si="6"/>
        <v>100</v>
      </c>
    </row>
    <row r="181" spans="1:11" ht="33" x14ac:dyDescent="0.35">
      <c r="A181" s="27" t="s">
        <v>174</v>
      </c>
      <c r="B181" s="28" t="s">
        <v>344</v>
      </c>
      <c r="C181" s="29">
        <v>44256</v>
      </c>
      <c r="D181" s="30">
        <v>44620</v>
      </c>
      <c r="E181" s="35">
        <v>1127656</v>
      </c>
      <c r="F181" s="45">
        <f t="shared" si="5"/>
        <v>240000</v>
      </c>
      <c r="G181" s="35">
        <v>240000</v>
      </c>
      <c r="H181" s="27">
        <v>24</v>
      </c>
      <c r="I181" s="27">
        <v>15</v>
      </c>
      <c r="J181" s="2">
        <v>0</v>
      </c>
      <c r="K181" s="2">
        <f t="shared" si="6"/>
        <v>100</v>
      </c>
    </row>
    <row r="182" spans="1:11" x14ac:dyDescent="0.35">
      <c r="A182" s="27" t="s">
        <v>175</v>
      </c>
      <c r="B182" s="28" t="s">
        <v>345</v>
      </c>
      <c r="C182" s="29">
        <v>44256</v>
      </c>
      <c r="D182" s="30">
        <v>44620</v>
      </c>
      <c r="E182" s="35">
        <v>1202833</v>
      </c>
      <c r="F182" s="45">
        <f t="shared" si="5"/>
        <v>224000</v>
      </c>
      <c r="G182" s="35">
        <v>224000</v>
      </c>
      <c r="H182" s="27">
        <v>22</v>
      </c>
      <c r="I182" s="27">
        <v>16</v>
      </c>
      <c r="J182" s="2">
        <v>0</v>
      </c>
      <c r="K182" s="2">
        <f t="shared" si="6"/>
        <v>100</v>
      </c>
    </row>
    <row r="183" spans="1:11" ht="48.75" x14ac:dyDescent="0.35">
      <c r="A183" s="27" t="s">
        <v>176</v>
      </c>
      <c r="B183" s="28" t="s">
        <v>393</v>
      </c>
      <c r="C183" s="29">
        <v>44256</v>
      </c>
      <c r="D183" s="30">
        <v>44620</v>
      </c>
      <c r="E183" s="35">
        <v>1503542</v>
      </c>
      <c r="F183" s="45">
        <f t="shared" si="5"/>
        <v>300000</v>
      </c>
      <c r="G183" s="35">
        <v>300000</v>
      </c>
      <c r="H183" s="27">
        <v>32</v>
      </c>
      <c r="I183" s="27">
        <v>20</v>
      </c>
      <c r="J183" s="2">
        <v>0</v>
      </c>
      <c r="K183" s="2">
        <f t="shared" si="6"/>
        <v>100</v>
      </c>
    </row>
    <row r="184" spans="1:11" ht="48.75" x14ac:dyDescent="0.35">
      <c r="A184" s="27" t="s">
        <v>177</v>
      </c>
      <c r="B184" s="28" t="s">
        <v>346</v>
      </c>
      <c r="C184" s="29">
        <v>44256</v>
      </c>
      <c r="D184" s="30">
        <v>44620</v>
      </c>
      <c r="E184" s="35">
        <v>1127650</v>
      </c>
      <c r="F184" s="45">
        <f t="shared" si="5"/>
        <v>255000</v>
      </c>
      <c r="G184" s="35">
        <v>255000</v>
      </c>
      <c r="H184" s="27">
        <v>27</v>
      </c>
      <c r="I184" s="27">
        <v>15</v>
      </c>
      <c r="J184" s="2">
        <v>0</v>
      </c>
      <c r="K184" s="2">
        <f t="shared" si="6"/>
        <v>100</v>
      </c>
    </row>
    <row r="185" spans="1:11" x14ac:dyDescent="0.35">
      <c r="A185" s="27" t="s">
        <v>178</v>
      </c>
      <c r="B185" s="28" t="s">
        <v>347</v>
      </c>
      <c r="C185" s="29">
        <v>44256</v>
      </c>
      <c r="D185" s="30">
        <v>44620</v>
      </c>
      <c r="E185" s="35">
        <v>2255312</v>
      </c>
      <c r="F185" s="45">
        <f t="shared" si="5"/>
        <v>512000</v>
      </c>
      <c r="G185" s="35">
        <v>512000</v>
      </c>
      <c r="H185" s="27">
        <v>41</v>
      </c>
      <c r="I185" s="27">
        <v>32</v>
      </c>
      <c r="J185" s="2">
        <v>0</v>
      </c>
      <c r="K185" s="2">
        <f t="shared" si="6"/>
        <v>100</v>
      </c>
    </row>
    <row r="186" spans="1:11" ht="33" x14ac:dyDescent="0.35">
      <c r="A186" s="27" t="s">
        <v>179</v>
      </c>
      <c r="B186" s="28" t="s">
        <v>348</v>
      </c>
      <c r="C186" s="29">
        <v>44256</v>
      </c>
      <c r="D186" s="30">
        <v>44620</v>
      </c>
      <c r="E186" s="35">
        <v>199999</v>
      </c>
      <c r="F186" s="45">
        <f t="shared" si="5"/>
        <v>162000</v>
      </c>
      <c r="G186" s="35">
        <v>162000</v>
      </c>
      <c r="H186" s="27">
        <v>4</v>
      </c>
      <c r="I186" s="27">
        <v>2</v>
      </c>
      <c r="J186" s="2">
        <v>0</v>
      </c>
      <c r="K186" s="2">
        <f t="shared" si="6"/>
        <v>100</v>
      </c>
    </row>
    <row r="187" spans="1:11" ht="33" x14ac:dyDescent="0.35">
      <c r="A187" s="27" t="s">
        <v>180</v>
      </c>
      <c r="B187" s="28" t="s">
        <v>349</v>
      </c>
      <c r="C187" s="29">
        <v>44256</v>
      </c>
      <c r="D187" s="30">
        <v>44620</v>
      </c>
      <c r="E187" s="35">
        <v>199999</v>
      </c>
      <c r="F187" s="45">
        <f t="shared" si="5"/>
        <v>150000</v>
      </c>
      <c r="G187" s="35">
        <v>150000</v>
      </c>
      <c r="H187" s="27">
        <v>4</v>
      </c>
      <c r="I187" s="27">
        <v>2</v>
      </c>
      <c r="J187" s="2">
        <v>0</v>
      </c>
      <c r="K187" s="2">
        <f t="shared" si="6"/>
        <v>100</v>
      </c>
    </row>
    <row r="188" spans="1:11" ht="48.75" x14ac:dyDescent="0.35">
      <c r="A188" s="27" t="s">
        <v>181</v>
      </c>
      <c r="B188" s="28" t="s">
        <v>350</v>
      </c>
      <c r="C188" s="29">
        <v>44256</v>
      </c>
      <c r="D188" s="30">
        <v>44620</v>
      </c>
      <c r="E188" s="35">
        <v>114655</v>
      </c>
      <c r="F188" s="45">
        <f t="shared" si="5"/>
        <v>79000</v>
      </c>
      <c r="G188" s="35">
        <v>60000</v>
      </c>
      <c r="H188" s="27">
        <v>3</v>
      </c>
      <c r="I188" s="27">
        <v>2</v>
      </c>
      <c r="J188" s="2">
        <v>19000</v>
      </c>
      <c r="K188" s="2">
        <f t="shared" si="6"/>
        <v>75.949367088607602</v>
      </c>
    </row>
    <row r="189" spans="1:11" ht="33" x14ac:dyDescent="0.35">
      <c r="A189" s="27" t="s">
        <v>182</v>
      </c>
      <c r="B189" s="28" t="s">
        <v>351</v>
      </c>
      <c r="C189" s="29">
        <v>44256</v>
      </c>
      <c r="D189" s="30">
        <v>44620</v>
      </c>
      <c r="E189" s="35">
        <v>139380</v>
      </c>
      <c r="F189" s="45">
        <f t="shared" si="5"/>
        <v>114200</v>
      </c>
      <c r="G189" s="35">
        <v>101200</v>
      </c>
      <c r="H189" s="27">
        <v>4</v>
      </c>
      <c r="I189" s="27">
        <v>2</v>
      </c>
      <c r="J189" s="2">
        <v>13000</v>
      </c>
      <c r="K189" s="2">
        <f t="shared" si="6"/>
        <v>88.616462346760073</v>
      </c>
    </row>
    <row r="190" spans="1:11" ht="33" x14ac:dyDescent="0.35">
      <c r="A190" s="27" t="s">
        <v>183</v>
      </c>
      <c r="B190" s="28" t="s">
        <v>352</v>
      </c>
      <c r="C190" s="29">
        <v>44256</v>
      </c>
      <c r="D190" s="30">
        <v>44620</v>
      </c>
      <c r="E190" s="35">
        <v>169970</v>
      </c>
      <c r="F190" s="45">
        <f t="shared" si="5"/>
        <v>66500</v>
      </c>
      <c r="G190" s="35">
        <v>66500</v>
      </c>
      <c r="H190" s="27">
        <v>2</v>
      </c>
      <c r="I190" s="27">
        <v>1</v>
      </c>
      <c r="J190" s="2">
        <v>0</v>
      </c>
      <c r="K190" s="2">
        <f t="shared" si="6"/>
        <v>100</v>
      </c>
    </row>
    <row r="191" spans="1:11" ht="33" x14ac:dyDescent="0.35">
      <c r="A191" s="27" t="s">
        <v>184</v>
      </c>
      <c r="B191" s="28" t="s">
        <v>353</v>
      </c>
      <c r="C191" s="29">
        <v>44256</v>
      </c>
      <c r="D191" s="30">
        <v>44620</v>
      </c>
      <c r="E191" s="35">
        <v>139725</v>
      </c>
      <c r="F191" s="45">
        <f t="shared" si="5"/>
        <v>53000</v>
      </c>
      <c r="G191" s="35">
        <v>40000</v>
      </c>
      <c r="H191" s="27">
        <v>4</v>
      </c>
      <c r="I191" s="27">
        <v>2</v>
      </c>
      <c r="J191" s="2">
        <v>13000</v>
      </c>
      <c r="K191" s="2">
        <f t="shared" si="6"/>
        <v>75.471698113207552</v>
      </c>
    </row>
    <row r="192" spans="1:11" ht="33" x14ac:dyDescent="0.35">
      <c r="A192" s="27" t="s">
        <v>185</v>
      </c>
      <c r="B192" s="28" t="s">
        <v>354</v>
      </c>
      <c r="C192" s="29">
        <v>44256</v>
      </c>
      <c r="D192" s="30">
        <v>44620</v>
      </c>
      <c r="E192" s="35">
        <v>200000</v>
      </c>
      <c r="F192" s="45">
        <f t="shared" si="5"/>
        <v>160000</v>
      </c>
      <c r="G192" s="35">
        <v>157000</v>
      </c>
      <c r="H192" s="27">
        <v>4</v>
      </c>
      <c r="I192" s="27">
        <v>2</v>
      </c>
      <c r="J192" s="2">
        <v>3000</v>
      </c>
      <c r="K192" s="2">
        <f t="shared" si="6"/>
        <v>98.125</v>
      </c>
    </row>
    <row r="193" spans="1:11" ht="33" x14ac:dyDescent="0.35">
      <c r="A193" s="27" t="s">
        <v>186</v>
      </c>
      <c r="B193" s="28" t="s">
        <v>355</v>
      </c>
      <c r="C193" s="29">
        <v>44256</v>
      </c>
      <c r="D193" s="30">
        <v>44620</v>
      </c>
      <c r="E193" s="35">
        <v>200000</v>
      </c>
      <c r="F193" s="45">
        <f t="shared" si="5"/>
        <v>160000</v>
      </c>
      <c r="G193" s="35">
        <v>158500</v>
      </c>
      <c r="H193" s="27">
        <v>3</v>
      </c>
      <c r="I193" s="27">
        <v>2</v>
      </c>
      <c r="J193" s="2">
        <v>1500</v>
      </c>
      <c r="K193" s="2">
        <f t="shared" si="6"/>
        <v>99.0625</v>
      </c>
    </row>
    <row r="194" spans="1:11" ht="33" x14ac:dyDescent="0.35">
      <c r="A194" s="27" t="s">
        <v>187</v>
      </c>
      <c r="B194" s="28" t="s">
        <v>356</v>
      </c>
      <c r="C194" s="29">
        <v>44256</v>
      </c>
      <c r="D194" s="30">
        <v>44620</v>
      </c>
      <c r="E194" s="35">
        <v>200000</v>
      </c>
      <c r="F194" s="45">
        <f t="shared" si="5"/>
        <v>160000</v>
      </c>
      <c r="G194" s="35">
        <v>158500</v>
      </c>
      <c r="H194" s="27">
        <v>2</v>
      </c>
      <c r="I194" s="27">
        <v>1</v>
      </c>
      <c r="J194" s="2">
        <v>1500</v>
      </c>
      <c r="K194" s="2">
        <f t="shared" si="6"/>
        <v>99.0625</v>
      </c>
    </row>
    <row r="195" spans="1:11" x14ac:dyDescent="0.35">
      <c r="E195" s="22">
        <f>SUBTOTAL(9,E7:E194)</f>
        <v>87435717.870000005</v>
      </c>
    </row>
    <row r="196" spans="1:11" x14ac:dyDescent="0.35">
      <c r="B196" s="2"/>
      <c r="C196" s="17"/>
      <c r="D196" s="17"/>
      <c r="E196" s="17"/>
      <c r="F196" s="17"/>
      <c r="G196" s="17"/>
    </row>
    <row r="197" spans="1:11" x14ac:dyDescent="0.35">
      <c r="C197" s="17"/>
      <c r="D197" s="17"/>
      <c r="E197" s="17"/>
      <c r="F197" s="17"/>
      <c r="G197" s="17"/>
    </row>
    <row r="198" spans="1:11" x14ac:dyDescent="0.35">
      <c r="C198" s="17"/>
      <c r="D198" s="17"/>
      <c r="E198" s="17"/>
      <c r="F198" s="17"/>
      <c r="G198" s="17"/>
    </row>
    <row r="199" spans="1:11" x14ac:dyDescent="0.35">
      <c r="C199" s="17"/>
      <c r="D199" s="17"/>
      <c r="E199" s="17"/>
      <c r="F199" s="17"/>
      <c r="G199" s="17"/>
    </row>
    <row r="200" spans="1:11" x14ac:dyDescent="0.35">
      <c r="C200" s="17"/>
      <c r="D200" s="17"/>
      <c r="E200" s="17"/>
      <c r="F200" s="17"/>
      <c r="G200" s="17"/>
    </row>
    <row r="201" spans="1:11" x14ac:dyDescent="0.35">
      <c r="C201" s="17"/>
      <c r="D201" s="17"/>
      <c r="E201" s="17"/>
      <c r="F201" s="17"/>
      <c r="G201" s="17"/>
    </row>
  </sheetData>
  <autoFilter ref="A5:K194" xr:uid="{9AEF6E8B-ADD9-4E5D-9BD7-8109BF3FFF39}">
    <filterColumn colId="2" showButton="0"/>
    <filterColumn colId="5" showButton="0"/>
    <filterColumn colId="7" showButton="0"/>
  </autoFilter>
  <mergeCells count="9">
    <mergeCell ref="A1:I1"/>
    <mergeCell ref="B3:I3"/>
    <mergeCell ref="A5:A6"/>
    <mergeCell ref="B5:B6"/>
    <mergeCell ref="C5:D5"/>
    <mergeCell ref="E5:E6"/>
    <mergeCell ref="F5:G5"/>
    <mergeCell ref="H5:I5"/>
    <mergeCell ref="A2:I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E9E2-478C-431D-A03F-01E2473A6DB5}">
  <dimension ref="A1:F11"/>
  <sheetViews>
    <sheetView workbookViewId="0">
      <selection activeCell="B12" sqref="B12"/>
    </sheetView>
  </sheetViews>
  <sheetFormatPr defaultRowHeight="21" x14ac:dyDescent="0.35"/>
  <cols>
    <col min="1" max="1" width="18.7265625" customWidth="1"/>
    <col min="2" max="2" width="36.453125" customWidth="1"/>
    <col min="3" max="3" width="9.54296875" customWidth="1"/>
    <col min="4" max="4" width="9.7265625" bestFit="1" customWidth="1"/>
    <col min="5" max="5" width="11.36328125" customWidth="1"/>
    <col min="6" max="6" width="11.26953125" customWidth="1"/>
  </cols>
  <sheetData>
    <row r="1" spans="1:6" s="18" customFormat="1" x14ac:dyDescent="0.35">
      <c r="B1" s="18" t="s">
        <v>394</v>
      </c>
    </row>
    <row r="2" spans="1:6" ht="30" customHeight="1" x14ac:dyDescent="0.35">
      <c r="A2" s="39" t="s">
        <v>0</v>
      </c>
      <c r="B2" s="39" t="s">
        <v>1</v>
      </c>
      <c r="C2" s="39" t="s">
        <v>13</v>
      </c>
      <c r="D2" s="39" t="s">
        <v>14</v>
      </c>
      <c r="E2" s="39"/>
      <c r="F2" s="2"/>
    </row>
    <row r="3" spans="1:6" ht="42.75" customHeight="1" x14ac:dyDescent="0.35">
      <c r="A3" s="39"/>
      <c r="B3" s="39"/>
      <c r="C3" s="39"/>
      <c r="D3" s="20" t="s">
        <v>5</v>
      </c>
      <c r="E3" s="26" t="s">
        <v>6</v>
      </c>
      <c r="F3" s="16"/>
    </row>
    <row r="4" spans="1:6" ht="33" x14ac:dyDescent="0.35">
      <c r="A4" s="24" t="s">
        <v>31</v>
      </c>
      <c r="B4" s="21" t="s">
        <v>203</v>
      </c>
      <c r="C4" s="23">
        <v>15232.2</v>
      </c>
      <c r="D4" s="23">
        <v>0</v>
      </c>
      <c r="E4" s="23">
        <v>0</v>
      </c>
      <c r="F4" s="2"/>
    </row>
    <row r="5" spans="1:6" ht="33" x14ac:dyDescent="0.35">
      <c r="A5" s="19" t="s">
        <v>35</v>
      </c>
      <c r="B5" s="21" t="s">
        <v>207</v>
      </c>
      <c r="C5" s="23">
        <v>22022.2</v>
      </c>
      <c r="D5" s="23">
        <v>0</v>
      </c>
      <c r="E5" s="23">
        <v>0</v>
      </c>
      <c r="F5" s="2"/>
    </row>
    <row r="6" spans="1:6" x14ac:dyDescent="0.35">
      <c r="A6" s="19" t="s">
        <v>45</v>
      </c>
      <c r="B6" s="21" t="s">
        <v>216</v>
      </c>
      <c r="C6" s="23">
        <v>49534.720000000001</v>
      </c>
      <c r="D6" s="23">
        <v>0</v>
      </c>
      <c r="E6" s="23">
        <v>0</v>
      </c>
      <c r="F6" s="2"/>
    </row>
    <row r="7" spans="1:6" ht="33" x14ac:dyDescent="0.35">
      <c r="A7" s="19" t="s">
        <v>18</v>
      </c>
      <c r="B7" s="21" t="s">
        <v>191</v>
      </c>
      <c r="C7" s="23">
        <v>97500</v>
      </c>
      <c r="D7" s="23">
        <v>78000</v>
      </c>
      <c r="E7" s="23">
        <v>78000</v>
      </c>
      <c r="F7" s="2"/>
    </row>
    <row r="8" spans="1:6" ht="33" x14ac:dyDescent="0.35">
      <c r="A8" s="19" t="s">
        <v>21</v>
      </c>
      <c r="B8" s="21" t="s">
        <v>194</v>
      </c>
      <c r="C8" s="23">
        <v>150000</v>
      </c>
      <c r="D8" s="23">
        <v>120000</v>
      </c>
      <c r="E8" s="23">
        <v>120000</v>
      </c>
      <c r="F8" s="2"/>
    </row>
    <row r="9" spans="1:6" x14ac:dyDescent="0.35">
      <c r="A9" s="19" t="s">
        <v>360</v>
      </c>
      <c r="B9" s="21" t="s">
        <v>375</v>
      </c>
      <c r="C9" s="23">
        <v>110448</v>
      </c>
      <c r="D9" s="23">
        <v>0</v>
      </c>
      <c r="E9" s="23">
        <v>0</v>
      </c>
      <c r="F9" s="2"/>
    </row>
    <row r="10" spans="1:6" x14ac:dyDescent="0.35">
      <c r="C10" s="22">
        <f>SUM(C4:C9)</f>
        <v>444737.12</v>
      </c>
    </row>
    <row r="11" spans="1:6" x14ac:dyDescent="0.35">
      <c r="D11" s="25"/>
    </row>
  </sheetData>
  <mergeCells count="4">
    <mergeCell ref="A2:A3"/>
    <mergeCell ref="B2:B3"/>
    <mergeCell ref="C2:C3"/>
    <mergeCell ref="D2:E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Podle Pravidel z r. 2009</vt:lpstr>
      <vt:lpstr>Podle Pravidel z r. 2019</vt:lpstr>
      <vt:lpstr>FÚUP-FSI,FIT,CEITEC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Štěpničková Radka (150828)</cp:lastModifiedBy>
  <dcterms:created xsi:type="dcterms:W3CDTF">2016-02-16T07:26:44Z</dcterms:created>
  <dcterms:modified xsi:type="dcterms:W3CDTF">2022-03-25T12:21:23Z</dcterms:modified>
</cp:coreProperties>
</file>